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madayouichi/Documents/180228 win PC data/160420/京都工芸繊維大学/Presentation/"/>
    </mc:Choice>
  </mc:AlternateContent>
  <xr:revisionPtr revIDLastSave="0" documentId="8_{CC35F274-B4BD-4C4B-A1E6-BB5CD040059B}" xr6:coauthVersionLast="47" xr6:coauthVersionMax="47" xr10:uidLastSave="{00000000-0000-0000-0000-000000000000}"/>
  <bookViews>
    <workbookView xWindow="11440" yWindow="1800" windowWidth="24560" windowHeight="17440" activeTab="1" xr2:uid="{EB1C7F4F-3181-DF4E-B07D-41DFDCA4F846}"/>
  </bookViews>
  <sheets>
    <sheet name="VH VL" sheetId="1" r:id="rId1"/>
    <sheet name="Data" sheetId="2" r:id="rId2"/>
    <sheet name="Cys" sheetId="3" r:id="rId3"/>
    <sheet name="Lys" sheetId="4" r:id="rId4"/>
    <sheet name="Lys+Arg" sheetId="5" r:id="rId5"/>
    <sheet name="Asp+Glu" sheetId="6" r:id="rId6"/>
    <sheet name="Gly" sheetId="7" r:id="rId7"/>
    <sheet name="Pro" sheetId="8" r:id="rId8"/>
    <sheet name="Ser+Thr" sheetId="9" r:id="rId9"/>
    <sheet name="Ile+Leu+Val" sheetId="10" r:id="rId10"/>
    <sheet name="Phe+Trp+Tyr" sheetId="11" r:id="rId1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2" l="1"/>
  <c r="J62" i="2"/>
  <c r="I62" i="2"/>
  <c r="H62" i="2"/>
  <c r="G62" i="2"/>
  <c r="F62" i="2"/>
  <c r="E62" i="2"/>
  <c r="D62" i="2"/>
  <c r="C62" i="2"/>
  <c r="K48" i="2"/>
  <c r="J48" i="2"/>
  <c r="I48" i="2"/>
  <c r="H48" i="2"/>
  <c r="G48" i="2"/>
  <c r="F48" i="2"/>
  <c r="E48" i="2"/>
  <c r="D48" i="2"/>
  <c r="C48" i="2"/>
  <c r="K20" i="2"/>
  <c r="J20" i="2"/>
  <c r="I20" i="2"/>
  <c r="H20" i="2"/>
  <c r="G20" i="2"/>
  <c r="F20" i="2"/>
  <c r="E20" i="2"/>
  <c r="D20" i="2"/>
  <c r="C20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  <c r="I24" i="1"/>
  <c r="J24" i="1" l="1"/>
</calcChain>
</file>

<file path=xl/sharedStrings.xml><?xml version="1.0" encoding="utf-8"?>
<sst xmlns="http://schemas.openxmlformats.org/spreadsheetml/2006/main" count="363" uniqueCount="231">
  <si>
    <t>VH</t>
    <phoneticPr fontId="1"/>
  </si>
  <si>
    <t>VL</t>
    <phoneticPr fontId="1"/>
  </si>
  <si>
    <t>Protein Statistics:</t>
  </si>
  <si>
    <t>Length: 115 aa (115 codons)</t>
  </si>
  <si>
    <t>Sequences: 1</t>
  </si>
  <si>
    <t>Identical Sites: 12 (9.0%)</t>
  </si>
  <si>
    <t>Pairwise Identity: 70.0%</t>
  </si>
  <si>
    <t>Pairwise Positive (BLSM62): 75.7%</t>
  </si>
  <si>
    <t>Ungapped length of sequence: 255</t>
  </si>
  <si>
    <t xml:space="preserve">  Mean: -       Std Dev: -</t>
  </si>
  <si>
    <t xml:space="preserve">  Minimum: -    Maximum: -</t>
  </si>
  <si>
    <t>Molecular weight: 12.240 kDa</t>
  </si>
  <si>
    <t>Isoelectric point: 7.77</t>
  </si>
  <si>
    <t>Charge at pH 7: 0.78</t>
  </si>
  <si>
    <t>Extinction Coefficient: 36,565</t>
  </si>
  <si>
    <t>A[280] of 1 mg/ml: 2.99 AU</t>
  </si>
  <si>
    <t xml:space="preserve">    Freq  % of non-gaps </t>
  </si>
  <si>
    <r>
      <t>A</t>
    </r>
    <r>
      <rPr>
        <sz val="10"/>
        <color theme="1"/>
        <rFont val="Monospaced"/>
      </rPr>
      <t>:  8      7.0%</t>
    </r>
  </si>
  <si>
    <r>
      <t>C</t>
    </r>
    <r>
      <rPr>
        <sz val="10"/>
        <color theme="1"/>
        <rFont val="Monospaced"/>
      </rPr>
      <t>:  2      1.7%</t>
    </r>
  </si>
  <si>
    <r>
      <t>D</t>
    </r>
    <r>
      <rPr>
        <sz val="10"/>
        <color theme="1"/>
        <rFont val="Monospaced"/>
      </rPr>
      <t>:  2      1.7%</t>
    </r>
  </si>
  <si>
    <r>
      <t>E</t>
    </r>
    <r>
      <rPr>
        <sz val="10"/>
        <color theme="1"/>
        <rFont val="Monospaced"/>
      </rPr>
      <t>:  5      4.3%</t>
    </r>
  </si>
  <si>
    <r>
      <t>F</t>
    </r>
    <r>
      <rPr>
        <sz val="10"/>
        <color theme="1"/>
        <rFont val="Monospaced"/>
      </rPr>
      <t>:  4      3.5%</t>
    </r>
  </si>
  <si>
    <r>
      <t>G</t>
    </r>
    <r>
      <rPr>
        <sz val="10"/>
        <color theme="1"/>
        <rFont val="Monospaced"/>
      </rPr>
      <t>:  15    13.0%</t>
    </r>
  </si>
  <si>
    <r>
      <t>H</t>
    </r>
    <r>
      <rPr>
        <sz val="10"/>
        <color theme="1"/>
        <rFont val="Monospaced"/>
      </rPr>
      <t>:  0      0.0%</t>
    </r>
  </si>
  <si>
    <r>
      <t>I</t>
    </r>
    <r>
      <rPr>
        <sz val="10"/>
        <color theme="1"/>
        <rFont val="Monospaced"/>
      </rPr>
      <t>:  4      3.5%</t>
    </r>
  </si>
  <si>
    <r>
      <t>K</t>
    </r>
    <r>
      <rPr>
        <sz val="10"/>
        <color theme="1"/>
        <rFont val="Monospaced"/>
      </rPr>
      <t>:  4      3.5%</t>
    </r>
  </si>
  <si>
    <r>
      <t>L</t>
    </r>
    <r>
      <rPr>
        <sz val="10"/>
        <color theme="1"/>
        <rFont val="Monospaced"/>
      </rPr>
      <t>:  9      7.8%</t>
    </r>
  </si>
  <si>
    <r>
      <t>M</t>
    </r>
    <r>
      <rPr>
        <sz val="10"/>
        <color theme="1"/>
        <rFont val="Monospaced"/>
      </rPr>
      <t>:  1      0.9%</t>
    </r>
  </si>
  <si>
    <r>
      <t>N</t>
    </r>
    <r>
      <rPr>
        <sz val="10"/>
        <color theme="1"/>
        <rFont val="Monospaced"/>
      </rPr>
      <t>:  2      1.7%</t>
    </r>
  </si>
  <si>
    <r>
      <t>P</t>
    </r>
    <r>
      <rPr>
        <sz val="10"/>
        <color theme="1"/>
        <rFont val="Monospaced"/>
      </rPr>
      <t>:  5      4.3%</t>
    </r>
  </si>
  <si>
    <r>
      <t>Q</t>
    </r>
    <r>
      <rPr>
        <sz val="10"/>
        <color theme="1"/>
        <rFont val="Monospaced"/>
      </rPr>
      <t>:  2      1.7%</t>
    </r>
  </si>
  <si>
    <r>
      <t>R</t>
    </r>
    <r>
      <rPr>
        <sz val="10"/>
        <color theme="1"/>
        <rFont val="Monospaced"/>
      </rPr>
      <t>:  4      3.5%</t>
    </r>
  </si>
  <si>
    <r>
      <t>S</t>
    </r>
    <r>
      <rPr>
        <sz val="10"/>
        <color theme="1"/>
        <rFont val="Monospaced"/>
      </rPr>
      <t>:  16    13.9%</t>
    </r>
  </si>
  <si>
    <r>
      <t>T</t>
    </r>
    <r>
      <rPr>
        <sz val="10"/>
        <color theme="1"/>
        <rFont val="Monospaced"/>
      </rPr>
      <t>:  16    13.9%</t>
    </r>
  </si>
  <si>
    <r>
      <t>V</t>
    </r>
    <r>
      <rPr>
        <sz val="10"/>
        <color theme="1"/>
        <rFont val="Monospaced"/>
      </rPr>
      <t>:  5      4.3%</t>
    </r>
  </si>
  <si>
    <r>
      <t>W</t>
    </r>
    <r>
      <rPr>
        <sz val="10"/>
        <color theme="1"/>
        <rFont val="Monospaced"/>
      </rPr>
      <t>:  5      4.3%</t>
    </r>
  </si>
  <si>
    <r>
      <t>Y</t>
    </r>
    <r>
      <rPr>
        <sz val="10"/>
        <color theme="1"/>
        <rFont val="Monospaced"/>
      </rPr>
      <t>:  6      5.2%</t>
    </r>
  </si>
  <si>
    <r>
      <t>U</t>
    </r>
    <r>
      <rPr>
        <sz val="10"/>
        <color theme="1"/>
        <rFont val="Monospaced"/>
      </rPr>
      <t>:  0      0.0%</t>
    </r>
  </si>
  <si>
    <r>
      <t>O</t>
    </r>
    <r>
      <rPr>
        <sz val="10"/>
        <color theme="1"/>
        <rFont val="Monospaced"/>
      </rPr>
      <t>:  0      0.0%</t>
    </r>
  </si>
  <si>
    <t>Protein Statistics:</t>
    <phoneticPr fontId="1"/>
  </si>
  <si>
    <t>Length: 112 aa (112 codons)</t>
  </si>
  <si>
    <t>Identical Sites: 11 (8.8%)</t>
  </si>
  <si>
    <t>Pairwise Identity: 76.5%</t>
  </si>
  <si>
    <t>Pairwise Positive (BLSM62): 82.5%</t>
  </si>
  <si>
    <t>Ungapped lengths:</t>
  </si>
  <si>
    <t>Molecular weight: 12.343 kDa</t>
  </si>
  <si>
    <t>Isoelectric point: 4.64</t>
  </si>
  <si>
    <t>Charge at pH 7: -3.25</t>
  </si>
  <si>
    <t>Extinction Coefficient: 13,075</t>
  </si>
  <si>
    <t>A[280] of 1 mg/ml: 1.06 AU</t>
  </si>
  <si>
    <t xml:space="preserve">    Freq  % non-gap  % non-gap</t>
  </si>
  <si>
    <t xml:space="preserve">                       /ambig</t>
  </si>
  <si>
    <r>
      <t>A</t>
    </r>
    <r>
      <rPr>
        <sz val="10"/>
        <color theme="1"/>
        <rFont val="Monospaced"/>
      </rPr>
      <t>:  7      6.3%       8.8%</t>
    </r>
  </si>
  <si>
    <r>
      <t>C</t>
    </r>
    <r>
      <rPr>
        <sz val="10"/>
        <color theme="1"/>
        <rFont val="Monospaced"/>
      </rPr>
      <t>:  3      2.7%       3.8%</t>
    </r>
  </si>
  <si>
    <r>
      <t>D</t>
    </r>
    <r>
      <rPr>
        <sz val="10"/>
        <color theme="1"/>
        <rFont val="Monospaced"/>
      </rPr>
      <t>:  2      1.8%       2.5%</t>
    </r>
  </si>
  <si>
    <r>
      <t>E</t>
    </r>
    <r>
      <rPr>
        <sz val="10"/>
        <color theme="1"/>
        <rFont val="Monospaced"/>
      </rPr>
      <t>:  3      2.7%       3.8%</t>
    </r>
  </si>
  <si>
    <r>
      <t>F</t>
    </r>
    <r>
      <rPr>
        <sz val="10"/>
        <color theme="1"/>
        <rFont val="Monospaced"/>
      </rPr>
      <t>:  2      1.8%       2.5%</t>
    </r>
  </si>
  <si>
    <r>
      <t>G</t>
    </r>
    <r>
      <rPr>
        <sz val="10"/>
        <color theme="1"/>
        <rFont val="Monospaced"/>
      </rPr>
      <t>:  10     8.9%      12.5%</t>
    </r>
  </si>
  <si>
    <r>
      <t>H</t>
    </r>
    <r>
      <rPr>
        <sz val="10"/>
        <color theme="1"/>
        <rFont val="Monospaced"/>
      </rPr>
      <t>:  0      0.0%       0.0%</t>
    </r>
  </si>
  <si>
    <r>
      <t>I</t>
    </r>
    <r>
      <rPr>
        <sz val="10"/>
        <color theme="1"/>
        <rFont val="Monospaced"/>
      </rPr>
      <t>:  4      3.6%       5.0%</t>
    </r>
  </si>
  <si>
    <r>
      <t>K</t>
    </r>
    <r>
      <rPr>
        <sz val="10"/>
        <color theme="1"/>
        <rFont val="Monospaced"/>
      </rPr>
      <t>:  2      1.8%       2.5%</t>
    </r>
  </si>
  <si>
    <r>
      <t>L</t>
    </r>
    <r>
      <rPr>
        <sz val="10"/>
        <color theme="1"/>
        <rFont val="Monospaced"/>
      </rPr>
      <t>:  7      6.3%       8.8%</t>
    </r>
  </si>
  <si>
    <r>
      <t>M</t>
    </r>
    <r>
      <rPr>
        <sz val="10"/>
        <color theme="1"/>
        <rFont val="Monospaced"/>
      </rPr>
      <t>:  0      0.0%       0.0%</t>
    </r>
  </si>
  <si>
    <r>
      <t>N</t>
    </r>
    <r>
      <rPr>
        <sz val="10"/>
        <color theme="1"/>
        <rFont val="Monospaced"/>
      </rPr>
      <t>:  0      0.0%       0.0%</t>
    </r>
  </si>
  <si>
    <r>
      <t>P</t>
    </r>
    <r>
      <rPr>
        <sz val="10"/>
        <color theme="1"/>
        <rFont val="Monospaced"/>
      </rPr>
      <t>:  3      2.7%       3.8%</t>
    </r>
  </si>
  <si>
    <r>
      <t>Q</t>
    </r>
    <r>
      <rPr>
        <sz val="10"/>
        <color theme="1"/>
        <rFont val="Monospaced"/>
      </rPr>
      <t>:  6      5.4%       7.5%</t>
    </r>
  </si>
  <si>
    <r>
      <t>R</t>
    </r>
    <r>
      <rPr>
        <sz val="10"/>
        <color theme="1"/>
        <rFont val="Monospaced"/>
      </rPr>
      <t>:  1      0.9%       1.3%</t>
    </r>
  </si>
  <si>
    <r>
      <t>S</t>
    </r>
    <r>
      <rPr>
        <sz val="10"/>
        <color theme="1"/>
        <rFont val="Monospaced"/>
      </rPr>
      <t>:  9      8.0%      11.3%</t>
    </r>
  </si>
  <si>
    <r>
      <t>T</t>
    </r>
    <r>
      <rPr>
        <sz val="10"/>
        <color theme="1"/>
        <rFont val="Monospaced"/>
      </rPr>
      <t>:  9      8.0%      11.3%</t>
    </r>
  </si>
  <si>
    <r>
      <t>V</t>
    </r>
    <r>
      <rPr>
        <sz val="10"/>
        <color theme="1"/>
        <rFont val="Monospaced"/>
      </rPr>
      <t>:  6      5.4%       7.5%</t>
    </r>
  </si>
  <si>
    <r>
      <t>W</t>
    </r>
    <r>
      <rPr>
        <sz val="10"/>
        <color theme="1"/>
        <rFont val="Monospaced"/>
      </rPr>
      <t>:  1      0.9%       1.3%</t>
    </r>
  </si>
  <si>
    <r>
      <t>Y</t>
    </r>
    <r>
      <rPr>
        <sz val="10"/>
        <color theme="1"/>
        <rFont val="Monospaced"/>
      </rPr>
      <t>:  5      4.5%       6.3%</t>
    </r>
  </si>
  <si>
    <r>
      <t>U</t>
    </r>
    <r>
      <rPr>
        <sz val="10"/>
        <color theme="1"/>
        <rFont val="Monospaced"/>
      </rPr>
      <t>:  0      0.0%       0.0%</t>
    </r>
  </si>
  <si>
    <r>
      <t>O</t>
    </r>
    <r>
      <rPr>
        <sz val="10"/>
        <color theme="1"/>
        <rFont val="Monospaced"/>
      </rPr>
      <t>:  0      0.0%       0.0%</t>
    </r>
  </si>
  <si>
    <r>
      <t>Z</t>
    </r>
    <r>
      <rPr>
        <sz val="10"/>
        <color theme="1"/>
        <rFont val="Monospaced"/>
      </rPr>
      <t xml:space="preserve">:  2      1.8%     </t>
    </r>
  </si>
  <si>
    <r>
      <t>X</t>
    </r>
    <r>
      <rPr>
        <sz val="10"/>
        <color theme="1"/>
        <rFont val="Monospaced"/>
      </rPr>
      <t xml:space="preserve">:  30    26.8%     </t>
    </r>
  </si>
  <si>
    <r>
      <t>All:</t>
    </r>
    <r>
      <rPr>
        <sz val="10"/>
        <color theme="1"/>
        <rFont val="Monospaced"/>
      </rPr>
      <t xml:space="preserve">112   100.0%    </t>
    </r>
  </si>
  <si>
    <r>
      <t>-</t>
    </r>
    <r>
      <rPr>
        <sz val="10"/>
        <color theme="1"/>
        <rFont val="Monospaced"/>
      </rPr>
      <t>:  13    10.4%      (of any)</t>
    </r>
  </si>
  <si>
    <t>AA Group           Freq   % non-gap</t>
  </si>
  <si>
    <t>Acidic:            5        6.3%</t>
  </si>
  <si>
    <t>Basic:             3        3.8%</t>
  </si>
  <si>
    <t>Charged:           8       10.0%</t>
  </si>
  <si>
    <t>Polar Uncharged:   33      41.3%</t>
  </si>
  <si>
    <t>Hydrophobic:       40      50.0%</t>
  </si>
  <si>
    <t>GC-rich:           21      26.3%</t>
  </si>
  <si>
    <t>AT-rich:           13      16.3%</t>
  </si>
  <si>
    <t>A</t>
    <phoneticPr fontId="1"/>
  </si>
  <si>
    <t>C</t>
  </si>
  <si>
    <t>C</t>
    <phoneticPr fontId="1"/>
  </si>
  <si>
    <t>D</t>
    <phoneticPr fontId="1"/>
  </si>
  <si>
    <t>E</t>
    <phoneticPr fontId="1"/>
  </si>
  <si>
    <t>F</t>
    <phoneticPr fontId="1"/>
  </si>
  <si>
    <t>G</t>
  </si>
  <si>
    <t>G</t>
    <phoneticPr fontId="1"/>
  </si>
  <si>
    <t>H</t>
    <phoneticPr fontId="1"/>
  </si>
  <si>
    <t>I</t>
    <phoneticPr fontId="1"/>
  </si>
  <si>
    <t>K</t>
  </si>
  <si>
    <t>K</t>
    <phoneticPr fontId="1"/>
  </si>
  <si>
    <t>L</t>
    <phoneticPr fontId="1"/>
  </si>
  <si>
    <t>M</t>
    <phoneticPr fontId="1"/>
  </si>
  <si>
    <t>N</t>
    <phoneticPr fontId="1"/>
  </si>
  <si>
    <t>P</t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</si>
  <si>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</si>
  <si>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</si>
  <si>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</si>
  <si>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</si>
  <si>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</si>
  <si>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V</t>
    <phoneticPr fontId="1"/>
  </si>
  <si>
    <t>W</t>
    <phoneticPr fontId="1"/>
  </si>
  <si>
    <t>Y</t>
    <phoneticPr fontId="1"/>
  </si>
  <si>
    <t>Class Subclass</t>
  </si>
  <si>
    <t>K+R</t>
  </si>
  <si>
    <t>D+E</t>
  </si>
  <si>
    <t>S+T</t>
  </si>
  <si>
    <t>I+L+V</t>
  </si>
  <si>
    <t>F+W+Y</t>
  </si>
  <si>
    <t>Rabbit VH</t>
  </si>
  <si>
    <t>4+4</t>
  </si>
  <si>
    <t>2+5</t>
  </si>
  <si>
    <t>16+16</t>
  </si>
  <si>
    <t>4+9+5</t>
  </si>
  <si>
    <r>
      <t>4+</t>
    </r>
    <r>
      <rPr>
        <sz val="12"/>
        <color rgb="FFFF0000"/>
        <rFont val="ＭＳ Ｐゴシック"/>
        <family val="2"/>
        <charset val="128"/>
      </rPr>
      <t>5</t>
    </r>
    <r>
      <rPr>
        <sz val="12"/>
        <color rgb="FF000000"/>
        <rFont val="ＭＳ Ｐゴシック"/>
        <family val="2"/>
        <charset val="128"/>
      </rPr>
      <t>+</t>
    </r>
    <r>
      <rPr>
        <sz val="12"/>
        <color rgb="FFFF0000"/>
        <rFont val="ＭＳ Ｐゴシック"/>
        <family val="2"/>
        <charset val="128"/>
      </rPr>
      <t>6</t>
    </r>
  </si>
  <si>
    <t>Rabbit VL</t>
  </si>
  <si>
    <r>
      <t>4+</t>
    </r>
    <r>
      <rPr>
        <sz val="12"/>
        <color rgb="FF0432FF"/>
        <rFont val="ＭＳ Ｐゴシック"/>
        <family val="2"/>
        <charset val="128"/>
      </rPr>
      <t>1</t>
    </r>
  </si>
  <si>
    <t>4+3</t>
  </si>
  <si>
    <t>13+13</t>
  </si>
  <si>
    <t>6+10+8</t>
  </si>
  <si>
    <r>
      <t>3+1+</t>
    </r>
    <r>
      <rPr>
        <sz val="12"/>
        <color rgb="FFFF0000"/>
        <rFont val="ＭＳ Ｐゴシック"/>
        <family val="2"/>
        <charset val="128"/>
      </rPr>
      <t>7</t>
    </r>
  </si>
  <si>
    <t>Mouse IgG1</t>
  </si>
  <si>
    <t>5+0</t>
  </si>
  <si>
    <t>2+2</t>
  </si>
  <si>
    <t>16+13</t>
  </si>
  <si>
    <t>1+7+13</t>
  </si>
  <si>
    <r>
      <t>2</t>
    </r>
    <r>
      <rPr>
        <sz val="12"/>
        <color rgb="FF000000"/>
        <rFont val="ＭＳ Ｐゴシック"/>
        <family val="2"/>
        <charset val="128"/>
      </rPr>
      <t>+2+3</t>
    </r>
  </si>
  <si>
    <t>Mouse IgG2a</t>
  </si>
  <si>
    <t>3+2</t>
  </si>
  <si>
    <t>17+14</t>
  </si>
  <si>
    <t>2+8+11</t>
  </si>
  <si>
    <t>Mouse IgG2b</t>
  </si>
  <si>
    <t>4+0</t>
  </si>
  <si>
    <t>19+15</t>
  </si>
  <si>
    <t>0+8+11</t>
  </si>
  <si>
    <t>Mouse IgG3</t>
  </si>
  <si>
    <t>1+3</t>
  </si>
  <si>
    <t>17+11</t>
  </si>
  <si>
    <t>3+8+13</t>
  </si>
  <si>
    <r>
      <t>2</t>
    </r>
    <r>
      <rPr>
        <sz val="12"/>
        <color rgb="FF000000"/>
        <rFont val="ＭＳ ゴシック"/>
        <family val="2"/>
        <charset val="128"/>
      </rPr>
      <t>+2+4</t>
    </r>
  </si>
  <si>
    <t>Rabbit IgG</t>
  </si>
  <si>
    <t>4+2</t>
  </si>
  <si>
    <t>2+1</t>
  </si>
  <si>
    <t>14+13</t>
  </si>
  <si>
    <t>0+7+14</t>
  </si>
  <si>
    <r>
      <t>2</t>
    </r>
    <r>
      <rPr>
        <sz val="12"/>
        <color rgb="FF000000"/>
        <rFont val="ＭＳ Ｐゴシック"/>
        <family val="2"/>
        <charset val="128"/>
      </rPr>
      <t>+1+2</t>
    </r>
  </si>
  <si>
    <t>VH / VL</t>
    <phoneticPr fontId="1"/>
  </si>
  <si>
    <t>CH1</t>
    <phoneticPr fontId="1"/>
  </si>
  <si>
    <t>Length</t>
  </si>
  <si>
    <t>1+1</t>
  </si>
  <si>
    <t>1+0</t>
  </si>
  <si>
    <t>0+1</t>
  </si>
  <si>
    <t>1+0+0</t>
  </si>
  <si>
    <t>0+0+0</t>
  </si>
  <si>
    <t>0+0</t>
  </si>
  <si>
    <t>2+0</t>
  </si>
  <si>
    <t>2+0+0</t>
  </si>
  <si>
    <t>3+1</t>
  </si>
  <si>
    <t>Hinge</t>
    <phoneticPr fontId="1"/>
  </si>
  <si>
    <t>9+3</t>
  </si>
  <si>
    <t>7+8</t>
  </si>
  <si>
    <t>9+9</t>
  </si>
  <si>
    <t>6+4+14</t>
  </si>
  <si>
    <t>8+2+0</t>
  </si>
  <si>
    <t>8+3</t>
  </si>
  <si>
    <t>8+5</t>
  </si>
  <si>
    <t>9+6</t>
  </si>
  <si>
    <t>8+7+14</t>
  </si>
  <si>
    <t>4+2+1</t>
  </si>
  <si>
    <t>8+4</t>
  </si>
  <si>
    <t>8+6</t>
  </si>
  <si>
    <t>9+7</t>
  </si>
  <si>
    <t>9+5+14</t>
  </si>
  <si>
    <t>10+4</t>
  </si>
  <si>
    <t>7+5</t>
  </si>
  <si>
    <t>7+6</t>
  </si>
  <si>
    <t>6+5+13</t>
  </si>
  <si>
    <t>5+3+1</t>
  </si>
  <si>
    <r>
      <t>8+</t>
    </r>
    <r>
      <rPr>
        <sz val="12"/>
        <color rgb="FFFF0000"/>
        <rFont val="ＭＳ Ｐゴシック"/>
        <family val="2"/>
        <charset val="128"/>
      </rPr>
      <t>7</t>
    </r>
  </si>
  <si>
    <t>5+7</t>
  </si>
  <si>
    <t>6+8</t>
  </si>
  <si>
    <t>7+7+11</t>
  </si>
  <si>
    <t>5+2+1</t>
  </si>
  <si>
    <t>CH2</t>
    <phoneticPr fontId="1"/>
  </si>
  <si>
    <t>CH3</t>
    <phoneticPr fontId="1"/>
  </si>
  <si>
    <t>9+1</t>
  </si>
  <si>
    <t>8+9</t>
  </si>
  <si>
    <t>4+5+6</t>
  </si>
  <si>
    <t>4+3+4</t>
  </si>
  <si>
    <t>9+4</t>
  </si>
  <si>
    <t>4+10</t>
  </si>
  <si>
    <t>9+10</t>
  </si>
  <si>
    <t>1+6+11</t>
  </si>
  <si>
    <t>3+2+6</t>
  </si>
  <si>
    <t>12+7</t>
  </si>
  <si>
    <t>5+9+8</t>
  </si>
  <si>
    <t>7+4</t>
  </si>
  <si>
    <t>5+8</t>
  </si>
  <si>
    <t>10+10</t>
  </si>
  <si>
    <t>4+9+7</t>
  </si>
  <si>
    <t>4+2+4</t>
  </si>
  <si>
    <t>15+7</t>
  </si>
  <si>
    <t>3+7+7</t>
  </si>
  <si>
    <t>Average</t>
    <phoneticPr fontId="1"/>
  </si>
  <si>
    <t>Rabbit IgG</t>
    <phoneticPr fontId="1"/>
  </si>
  <si>
    <t>Ck</t>
    <phoneticPr fontId="1"/>
  </si>
  <si>
    <t>Mouse Ck</t>
  </si>
  <si>
    <t>7+3</t>
  </si>
  <si>
    <t>16+11</t>
  </si>
  <si>
    <t>Rabbit Ck1</t>
  </si>
  <si>
    <t>6+3</t>
  </si>
  <si>
    <t>8+20</t>
  </si>
  <si>
    <t>3+4+12</t>
  </si>
  <si>
    <t>3+1+4</t>
  </si>
  <si>
    <t>Rabbit Ck2</t>
  </si>
  <si>
    <t>4+1</t>
  </si>
  <si>
    <t>5+5</t>
  </si>
  <si>
    <t>4+6+10</t>
  </si>
  <si>
    <t>Ck1</t>
    <phoneticPr fontId="1"/>
  </si>
  <si>
    <t>Ck2</t>
    <phoneticPr fontId="1"/>
  </si>
  <si>
    <t>Mouse IgG1</t>
    <phoneticPr fontId="1"/>
  </si>
  <si>
    <t>Mouse IgG2a</t>
    <phoneticPr fontId="1"/>
  </si>
  <si>
    <t>Mouse IgG2b</t>
    <phoneticPr fontId="1"/>
  </si>
  <si>
    <t>Mouse IgG3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</si>
</sst>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1"/>
      <name val="Monospaced"/>
    </font>
    <font>
      <b/>
      <sz val="10"/>
      <color theme="1"/>
      <name val="Monospaced"/>
    </font>
    <font>
      <sz val="12"/>
      <color rgb="FF00000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2"/>
      <color rgb="FF0432FF"/>
      <name val="ＭＳ Ｐゴシック"/>
      <family val="2"/>
      <charset val="128"/>
    </font>
    <font>
      <sz val="12"/>
      <color rgb="FF00B050"/>
      <name val="ＭＳ Ｐゴシック"/>
      <family val="2"/>
      <charset val="128"/>
    </font>
    <font>
      <sz val="12"/>
      <color rgb="FF000000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12"/>
      <color rgb="FF0432FF"/>
      <name val="ＭＳ ゴシック"/>
      <family val="2"/>
      <charset val="128"/>
    </font>
    <font>
      <sz val="12"/>
      <color rgb="FF00B05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AE09-62F8-964A-B641-782F55CD1944}">
  <dimension ref="B2:K57"/>
  <sheetViews>
    <sheetView topLeftCell="B1" workbookViewId="0">
      <selection activeCell="H2" sqref="H2:J24"/>
    </sheetView>
  </sheetViews>
  <sheetFormatPr baseColWidth="10" defaultRowHeight="20"/>
  <cols>
    <col min="2" max="2" width="26.7109375" bestFit="1" customWidth="1"/>
    <col min="11" max="11" width="10.7109375" style="5"/>
  </cols>
  <sheetData>
    <row r="2" spans="2:11">
      <c r="B2" t="s">
        <v>0</v>
      </c>
      <c r="E2" t="s">
        <v>1</v>
      </c>
      <c r="I2" t="s">
        <v>0</v>
      </c>
      <c r="J2" s="5" t="s">
        <v>1</v>
      </c>
      <c r="K2"/>
    </row>
    <row r="3" spans="2:11">
      <c r="B3" s="1" t="s">
        <v>39</v>
      </c>
      <c r="E3" s="1" t="s">
        <v>2</v>
      </c>
      <c r="I3">
        <v>115</v>
      </c>
      <c r="J3" s="5">
        <v>112</v>
      </c>
      <c r="K3"/>
    </row>
    <row r="4" spans="2:11">
      <c r="B4" s="2" t="s">
        <v>3</v>
      </c>
      <c r="E4" s="2" t="s">
        <v>40</v>
      </c>
      <c r="H4" t="s">
        <v>86</v>
      </c>
      <c r="I4">
        <v>8</v>
      </c>
      <c r="J4" s="5">
        <f t="shared" ref="J4:J23" si="0">$J$3*K4/100</f>
        <v>9.8560000000000016</v>
      </c>
      <c r="K4">
        <v>8.8000000000000007</v>
      </c>
    </row>
    <row r="5" spans="2:11">
      <c r="B5" s="2" t="s">
        <v>4</v>
      </c>
      <c r="E5" s="2" t="s">
        <v>4</v>
      </c>
      <c r="H5" t="s">
        <v>88</v>
      </c>
      <c r="I5">
        <v>2</v>
      </c>
      <c r="J5" s="5">
        <f t="shared" si="0"/>
        <v>4.2559999999999993</v>
      </c>
      <c r="K5">
        <v>3.8</v>
      </c>
    </row>
    <row r="6" spans="2:11">
      <c r="B6" s="2" t="s">
        <v>5</v>
      </c>
      <c r="E6" s="2" t="s">
        <v>41</v>
      </c>
      <c r="H6" t="s">
        <v>89</v>
      </c>
      <c r="I6">
        <v>2</v>
      </c>
      <c r="J6" s="5">
        <f t="shared" si="0"/>
        <v>2.8</v>
      </c>
      <c r="K6">
        <v>2.5</v>
      </c>
    </row>
    <row r="7" spans="2:11">
      <c r="B7" s="2" t="s">
        <v>6</v>
      </c>
      <c r="E7" s="2" t="s">
        <v>42</v>
      </c>
      <c r="H7" t="s">
        <v>90</v>
      </c>
      <c r="I7">
        <v>5</v>
      </c>
      <c r="J7" s="5">
        <f t="shared" si="0"/>
        <v>4.2559999999999993</v>
      </c>
      <c r="K7">
        <v>3.8</v>
      </c>
    </row>
    <row r="8" spans="2:11">
      <c r="B8" s="2" t="s">
        <v>7</v>
      </c>
      <c r="E8" s="2" t="s">
        <v>43</v>
      </c>
      <c r="H8" t="s">
        <v>91</v>
      </c>
      <c r="I8">
        <v>4</v>
      </c>
      <c r="J8" s="5">
        <f t="shared" si="0"/>
        <v>2.8</v>
      </c>
      <c r="K8">
        <v>2.5</v>
      </c>
    </row>
    <row r="9" spans="2:11">
      <c r="H9" t="s">
        <v>93</v>
      </c>
      <c r="I9">
        <v>15</v>
      </c>
      <c r="J9" s="5">
        <f t="shared" si="0"/>
        <v>14</v>
      </c>
      <c r="K9">
        <v>12.5</v>
      </c>
    </row>
    <row r="10" spans="2:11">
      <c r="B10" s="2" t="s">
        <v>8</v>
      </c>
      <c r="E10" s="2" t="s">
        <v>44</v>
      </c>
      <c r="H10" t="s">
        <v>94</v>
      </c>
      <c r="I10">
        <v>0</v>
      </c>
      <c r="J10" s="5">
        <f t="shared" si="0"/>
        <v>0</v>
      </c>
      <c r="K10">
        <v>0</v>
      </c>
    </row>
    <row r="11" spans="2:11">
      <c r="B11" s="2" t="s">
        <v>9</v>
      </c>
      <c r="E11" s="2" t="s">
        <v>9</v>
      </c>
      <c r="H11" t="s">
        <v>95</v>
      </c>
      <c r="I11">
        <v>4</v>
      </c>
      <c r="J11" s="5">
        <f t="shared" si="0"/>
        <v>5.6</v>
      </c>
      <c r="K11">
        <v>5</v>
      </c>
    </row>
    <row r="12" spans="2:11">
      <c r="B12" s="2" t="s">
        <v>10</v>
      </c>
      <c r="E12" s="2" t="s">
        <v>10</v>
      </c>
      <c r="H12" t="s">
        <v>97</v>
      </c>
      <c r="I12">
        <v>4</v>
      </c>
      <c r="J12" s="5">
        <f t="shared" si="0"/>
        <v>2.8</v>
      </c>
      <c r="K12">
        <v>2.5</v>
      </c>
    </row>
    <row r="13" spans="2:11">
      <c r="H13" t="s">
        <v>98</v>
      </c>
      <c r="I13">
        <v>9</v>
      </c>
      <c r="J13" s="5">
        <f t="shared" si="0"/>
        <v>9.8560000000000016</v>
      </c>
      <c r="K13">
        <v>8.8000000000000007</v>
      </c>
    </row>
    <row r="14" spans="2:11">
      <c r="B14" s="2" t="s">
        <v>11</v>
      </c>
      <c r="E14" s="2" t="s">
        <v>45</v>
      </c>
      <c r="H14" t="s">
        <v>99</v>
      </c>
      <c r="I14">
        <v>1</v>
      </c>
      <c r="J14" s="5">
        <f t="shared" si="0"/>
        <v>0</v>
      </c>
      <c r="K14">
        <v>0</v>
      </c>
    </row>
    <row r="15" spans="2:11">
      <c r="B15" s="2" t="s">
        <v>12</v>
      </c>
      <c r="E15" s="2" t="s">
        <v>46</v>
      </c>
      <c r="H15" t="s">
        <v>100</v>
      </c>
      <c r="I15">
        <v>2</v>
      </c>
      <c r="J15" s="5">
        <f t="shared" si="0"/>
        <v>0</v>
      </c>
      <c r="K15">
        <v>0</v>
      </c>
    </row>
    <row r="16" spans="2:11">
      <c r="B16" s="2" t="s">
        <v>13</v>
      </c>
      <c r="E16" s="2" t="s">
        <v>47</v>
      </c>
      <c r="H16" t="s">
        <v>102</v>
      </c>
      <c r="I16">
        <v>5</v>
      </c>
      <c r="J16" s="5">
        <f t="shared" si="0"/>
        <v>4.2559999999999993</v>
      </c>
      <c r="K16">
        <v>3.8</v>
      </c>
    </row>
    <row r="17" spans="2:11">
      <c r="B17" s="2" t="s">
        <v>14</v>
      </c>
      <c r="E17" s="2" t="s">
        <v>48</v>
      </c>
      <c r="H17" t="s">
        <v>103</v>
      </c>
      <c r="I17">
        <v>2</v>
      </c>
      <c r="J17" s="5">
        <f t="shared" si="0"/>
        <v>8.4</v>
      </c>
      <c r="K17">
        <v>7.5</v>
      </c>
    </row>
    <row r="18" spans="2:11">
      <c r="B18" s="2" t="s">
        <v>15</v>
      </c>
      <c r="E18" s="2" t="s">
        <v>49</v>
      </c>
      <c r="H18" t="s">
        <v>104</v>
      </c>
      <c r="I18">
        <v>4</v>
      </c>
      <c r="J18" s="5">
        <f t="shared" si="0"/>
        <v>1.456</v>
      </c>
      <c r="K18">
        <v>1.3</v>
      </c>
    </row>
    <row r="19" spans="2:11">
      <c r="H19" t="s">
        <v>105</v>
      </c>
      <c r="I19">
        <v>16</v>
      </c>
      <c r="J19" s="5">
        <f t="shared" si="0"/>
        <v>12.656000000000001</v>
      </c>
      <c r="K19">
        <v>11.3</v>
      </c>
    </row>
    <row r="20" spans="2:11">
      <c r="B20" s="3" t="s">
        <v>16</v>
      </c>
      <c r="E20" s="3" t="s">
        <v>50</v>
      </c>
      <c r="H20" t="s">
        <v>106</v>
      </c>
      <c r="I20">
        <v>16</v>
      </c>
      <c r="J20" s="5">
        <f t="shared" si="0"/>
        <v>12.656000000000001</v>
      </c>
      <c r="K20">
        <v>11.3</v>
      </c>
    </row>
    <row r="21" spans="2:11">
      <c r="B21" s="3" t="s">
        <v>17</v>
      </c>
      <c r="E21" s="3" t="s">
        <v>51</v>
      </c>
      <c r="H21" t="s">
        <v>107</v>
      </c>
      <c r="I21">
        <v>5</v>
      </c>
      <c r="J21" s="5">
        <f t="shared" si="0"/>
        <v>8.4</v>
      </c>
      <c r="K21">
        <v>7.5</v>
      </c>
    </row>
    <row r="22" spans="2:11">
      <c r="B22" s="3" t="s">
        <v>18</v>
      </c>
      <c r="E22" s="3" t="s">
        <v>52</v>
      </c>
      <c r="H22" t="s">
        <v>108</v>
      </c>
      <c r="I22">
        <v>5</v>
      </c>
      <c r="J22" s="5">
        <f t="shared" si="0"/>
        <v>1.456</v>
      </c>
      <c r="K22">
        <v>1.3</v>
      </c>
    </row>
    <row r="23" spans="2:11">
      <c r="B23" s="3" t="s">
        <v>19</v>
      </c>
      <c r="E23" s="3" t="s">
        <v>53</v>
      </c>
      <c r="H23" t="s">
        <v>109</v>
      </c>
      <c r="I23">
        <v>6</v>
      </c>
      <c r="J23" s="5">
        <f t="shared" si="0"/>
        <v>7.056</v>
      </c>
      <c r="K23">
        <v>6.3</v>
      </c>
    </row>
    <row r="24" spans="2:11">
      <c r="B24" s="3" t="s">
        <v>20</v>
      </c>
      <c r="E24" s="3" t="s">
        <v>54</v>
      </c>
      <c r="I24">
        <f>SUM(I4:I23)</f>
        <v>115</v>
      </c>
      <c r="J24" s="5">
        <f>SUM(J4:J23)</f>
        <v>112.56000000000003</v>
      </c>
      <c r="K24"/>
    </row>
    <row r="25" spans="2:11">
      <c r="B25" s="3" t="s">
        <v>21</v>
      </c>
      <c r="E25" s="3" t="s">
        <v>55</v>
      </c>
    </row>
    <row r="26" spans="2:11">
      <c r="B26" s="3" t="s">
        <v>22</v>
      </c>
      <c r="E26" s="3" t="s">
        <v>56</v>
      </c>
    </row>
    <row r="27" spans="2:11">
      <c r="B27" s="3" t="s">
        <v>23</v>
      </c>
      <c r="E27" s="3" t="s">
        <v>57</v>
      </c>
    </row>
    <row r="28" spans="2:11">
      <c r="B28" s="3" t="s">
        <v>24</v>
      </c>
      <c r="E28" s="3" t="s">
        <v>58</v>
      </c>
    </row>
    <row r="29" spans="2:11">
      <c r="B29" s="3" t="s">
        <v>25</v>
      </c>
      <c r="E29" s="3" t="s">
        <v>59</v>
      </c>
    </row>
    <row r="30" spans="2:11">
      <c r="B30" s="3" t="s">
        <v>26</v>
      </c>
      <c r="E30" s="3" t="s">
        <v>60</v>
      </c>
    </row>
    <row r="31" spans="2:11">
      <c r="B31" s="3" t="s">
        <v>27</v>
      </c>
      <c r="E31" s="3" t="s">
        <v>61</v>
      </c>
    </row>
    <row r="32" spans="2:11">
      <c r="B32" s="3" t="s">
        <v>28</v>
      </c>
      <c r="E32" s="3" t="s">
        <v>62</v>
      </c>
    </row>
    <row r="33" spans="2:5">
      <c r="B33" s="3" t="s">
        <v>29</v>
      </c>
      <c r="E33" s="3" t="s">
        <v>63</v>
      </c>
    </row>
    <row r="34" spans="2:5">
      <c r="B34" s="3" t="s">
        <v>30</v>
      </c>
      <c r="E34" s="3" t="s">
        <v>64</v>
      </c>
    </row>
    <row r="35" spans="2:5">
      <c r="B35" s="3" t="s">
        <v>31</v>
      </c>
      <c r="E35" s="3" t="s">
        <v>65</v>
      </c>
    </row>
    <row r="36" spans="2:5">
      <c r="B36" s="3" t="s">
        <v>32</v>
      </c>
      <c r="E36" s="3" t="s">
        <v>66</v>
      </c>
    </row>
    <row r="37" spans="2:5">
      <c r="B37" s="3" t="s">
        <v>33</v>
      </c>
      <c r="E37" s="3" t="s">
        <v>67</v>
      </c>
    </row>
    <row r="38" spans="2:5">
      <c r="B38" s="3" t="s">
        <v>34</v>
      </c>
      <c r="E38" s="3" t="s">
        <v>68</v>
      </c>
    </row>
    <row r="39" spans="2:5">
      <c r="B39" s="3" t="s">
        <v>35</v>
      </c>
      <c r="E39" s="3" t="s">
        <v>69</v>
      </c>
    </row>
    <row r="40" spans="2:5">
      <c r="B40" s="3" t="s">
        <v>36</v>
      </c>
      <c r="E40" s="3" t="s">
        <v>70</v>
      </c>
    </row>
    <row r="41" spans="2:5">
      <c r="B41" s="3" t="s">
        <v>37</v>
      </c>
      <c r="E41" s="3" t="s">
        <v>71</v>
      </c>
    </row>
    <row r="42" spans="2:5">
      <c r="B42" s="3" t="s">
        <v>38</v>
      </c>
      <c r="E42" s="3" t="s">
        <v>72</v>
      </c>
    </row>
    <row r="43" spans="2:5">
      <c r="E43" s="3" t="s">
        <v>73</v>
      </c>
    </row>
    <row r="44" spans="2:5">
      <c r="E44" s="3" t="s">
        <v>74</v>
      </c>
    </row>
    <row r="45" spans="2:5">
      <c r="E45" s="3" t="s">
        <v>75</v>
      </c>
    </row>
    <row r="47" spans="2:5">
      <c r="E47" s="3" t="s">
        <v>76</v>
      </c>
    </row>
    <row r="48" spans="2:5">
      <c r="E48" s="3" t="s">
        <v>77</v>
      </c>
    </row>
    <row r="50" spans="5:5">
      <c r="E50" s="3" t="s">
        <v>78</v>
      </c>
    </row>
    <row r="51" spans="5:5">
      <c r="E51" s="4" t="s">
        <v>79</v>
      </c>
    </row>
    <row r="52" spans="5:5">
      <c r="E52" s="4" t="s">
        <v>80</v>
      </c>
    </row>
    <row r="53" spans="5:5">
      <c r="E53" s="4" t="s">
        <v>81</v>
      </c>
    </row>
    <row r="54" spans="5:5">
      <c r="E54" s="4" t="s">
        <v>82</v>
      </c>
    </row>
    <row r="55" spans="5:5">
      <c r="E55" s="4" t="s">
        <v>83</v>
      </c>
    </row>
    <row r="56" spans="5:5">
      <c r="E56" s="4" t="s">
        <v>84</v>
      </c>
    </row>
    <row r="57" spans="5:5">
      <c r="E57" s="4" t="s">
        <v>85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0553-D0C2-0D45-90A5-EBD68CDB6C93}">
  <dimension ref="A1"/>
  <sheetViews>
    <sheetView workbookViewId="0">
      <selection activeCell="E27" sqref="E27"/>
    </sheetView>
  </sheetViews>
  <sheetFormatPr baseColWidth="10" defaultRowHeight="20"/>
  <sheetData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6D3D-6C0D-FF4A-873D-14F5044BD6EA}">
  <dimension ref="A4:H13"/>
  <sheetViews>
    <sheetView workbookViewId="0">
      <selection sqref="A1:XFD1048576"/>
    </sheetView>
  </sheetViews>
  <sheetFormatPr baseColWidth="10" defaultRowHeight="20"/>
  <cols>
    <col min="1" max="1" width="12.42578125" bestFit="1" customWidth="1"/>
  </cols>
  <sheetData>
    <row r="4" spans="1:8">
      <c r="B4" t="s">
        <v>0</v>
      </c>
      <c r="C4" t="s">
        <v>154</v>
      </c>
      <c r="D4" t="s">
        <v>190</v>
      </c>
      <c r="E4" t="s">
        <v>191</v>
      </c>
      <c r="F4" t="s">
        <v>1</v>
      </c>
      <c r="G4" t="s">
        <v>225</v>
      </c>
      <c r="H4" t="s">
        <v>226</v>
      </c>
    </row>
    <row r="5" spans="1:8">
      <c r="A5" t="s">
        <v>211</v>
      </c>
    </row>
    <row r="8" spans="1:8">
      <c r="B8" t="s">
        <v>154</v>
      </c>
      <c r="C8" t="s">
        <v>190</v>
      </c>
      <c r="D8" t="s">
        <v>191</v>
      </c>
      <c r="G8" t="s">
        <v>212</v>
      </c>
    </row>
    <row r="9" spans="1:8">
      <c r="A9" t="s">
        <v>227</v>
      </c>
    </row>
    <row r="10" spans="1:8">
      <c r="A10" t="s">
        <v>228</v>
      </c>
    </row>
    <row r="11" spans="1:8">
      <c r="A11" t="s">
        <v>229</v>
      </c>
    </row>
    <row r="12" spans="1:8">
      <c r="A12" t="s">
        <v>230</v>
      </c>
    </row>
    <row r="13" spans="1:8">
      <c r="A13" t="s">
        <v>211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9534-C53A-2A40-ACE2-0C3FCC54CCF8}">
  <dimension ref="A1:L72"/>
  <sheetViews>
    <sheetView tabSelected="1" topLeftCell="B1" workbookViewId="0">
      <selection activeCell="C7" sqref="C7"/>
    </sheetView>
  </sheetViews>
  <sheetFormatPr baseColWidth="10" defaultRowHeight="20"/>
  <sheetData>
    <row r="1" spans="1:11" ht="21" thickBot="1">
      <c r="A1" t="s">
        <v>153</v>
      </c>
    </row>
    <row r="2" spans="1:11" ht="33" thickBot="1">
      <c r="B2" s="6" t="s">
        <v>110</v>
      </c>
      <c r="C2" s="7" t="s">
        <v>87</v>
      </c>
      <c r="D2" s="7" t="s">
        <v>96</v>
      </c>
      <c r="E2" s="7" t="s">
        <v>111</v>
      </c>
      <c r="F2" s="7" t="s">
        <v>112</v>
      </c>
      <c r="G2" s="7" t="s">
        <v>92</v>
      </c>
      <c r="H2" s="7" t="s">
        <v>101</v>
      </c>
      <c r="I2" s="7" t="s">
        <v>113</v>
      </c>
      <c r="J2" s="7" t="s">
        <v>114</v>
      </c>
      <c r="K2" s="7" t="s">
        <v>115</v>
      </c>
    </row>
    <row r="3" spans="1:11">
      <c r="B3" s="25" t="s">
        <v>116</v>
      </c>
      <c r="C3" s="25">
        <v>2</v>
      </c>
      <c r="D3" s="25">
        <v>4</v>
      </c>
      <c r="E3" s="8">
        <v>8</v>
      </c>
      <c r="F3" s="8">
        <v>7</v>
      </c>
      <c r="G3" s="31">
        <v>15</v>
      </c>
      <c r="H3" s="27">
        <v>5</v>
      </c>
      <c r="I3" s="10">
        <v>32</v>
      </c>
      <c r="J3" s="8">
        <v>18</v>
      </c>
      <c r="K3" s="10">
        <v>15</v>
      </c>
    </row>
    <row r="4" spans="1:11" ht="21" thickBot="1">
      <c r="B4" s="26"/>
      <c r="C4" s="26"/>
      <c r="D4" s="26"/>
      <c r="E4" s="9" t="s">
        <v>117</v>
      </c>
      <c r="F4" s="9" t="s">
        <v>118</v>
      </c>
      <c r="G4" s="32"/>
      <c r="H4" s="28"/>
      <c r="I4" s="12" t="s">
        <v>119</v>
      </c>
      <c r="J4" s="9" t="s">
        <v>120</v>
      </c>
      <c r="K4" s="9" t="s">
        <v>121</v>
      </c>
    </row>
    <row r="5" spans="1:11">
      <c r="B5" s="25" t="s">
        <v>122</v>
      </c>
      <c r="C5" s="25">
        <v>4</v>
      </c>
      <c r="D5" s="25">
        <v>3</v>
      </c>
      <c r="E5" s="11">
        <v>5</v>
      </c>
      <c r="F5" s="8">
        <v>7</v>
      </c>
      <c r="G5" s="31">
        <v>14</v>
      </c>
      <c r="H5" s="27">
        <v>4</v>
      </c>
      <c r="I5" s="10">
        <v>26</v>
      </c>
      <c r="J5" s="8">
        <v>24</v>
      </c>
      <c r="K5" s="10">
        <v>11</v>
      </c>
    </row>
    <row r="6" spans="1:11" ht="21" thickBot="1">
      <c r="B6" s="26"/>
      <c r="C6" s="26"/>
      <c r="D6" s="26"/>
      <c r="E6" s="9" t="s">
        <v>123</v>
      </c>
      <c r="F6" s="9" t="s">
        <v>124</v>
      </c>
      <c r="G6" s="32"/>
      <c r="H6" s="28"/>
      <c r="I6" s="12" t="s">
        <v>125</v>
      </c>
      <c r="J6" s="9" t="s">
        <v>126</v>
      </c>
      <c r="K6" s="9" t="s">
        <v>127</v>
      </c>
    </row>
    <row r="8" spans="1:11" ht="21" thickBot="1">
      <c r="A8" t="s">
        <v>154</v>
      </c>
    </row>
    <row r="9" spans="1:11" ht="33" thickBot="1">
      <c r="B9" s="6" t="s">
        <v>110</v>
      </c>
      <c r="C9" s="7" t="s">
        <v>87</v>
      </c>
      <c r="D9" s="7" t="s">
        <v>96</v>
      </c>
      <c r="E9" s="7" t="s">
        <v>111</v>
      </c>
      <c r="F9" s="7" t="s">
        <v>112</v>
      </c>
      <c r="G9" s="7" t="s">
        <v>92</v>
      </c>
      <c r="H9" s="7" t="s">
        <v>101</v>
      </c>
      <c r="I9" s="7" t="s">
        <v>113</v>
      </c>
      <c r="J9" s="7" t="s">
        <v>114</v>
      </c>
      <c r="K9" s="7" t="s">
        <v>115</v>
      </c>
    </row>
    <row r="10" spans="1:11">
      <c r="B10" s="25" t="s">
        <v>128</v>
      </c>
      <c r="C10" s="25">
        <v>2</v>
      </c>
      <c r="D10" s="25">
        <v>5</v>
      </c>
      <c r="E10" s="11">
        <v>5</v>
      </c>
      <c r="F10" s="11">
        <v>4</v>
      </c>
      <c r="G10" s="25">
        <v>5</v>
      </c>
      <c r="H10" s="25">
        <v>10</v>
      </c>
      <c r="I10" s="10">
        <v>29</v>
      </c>
      <c r="J10" s="8">
        <v>21</v>
      </c>
      <c r="K10" s="11">
        <v>7</v>
      </c>
    </row>
    <row r="11" spans="1:11" ht="21" thickBot="1">
      <c r="B11" s="26"/>
      <c r="C11" s="26"/>
      <c r="D11" s="26"/>
      <c r="E11" s="14" t="s">
        <v>129</v>
      </c>
      <c r="F11" s="14" t="s">
        <v>130</v>
      </c>
      <c r="G11" s="26"/>
      <c r="H11" s="26"/>
      <c r="I11" s="12" t="s">
        <v>131</v>
      </c>
      <c r="J11" s="9" t="s">
        <v>132</v>
      </c>
      <c r="K11" s="15" t="s">
        <v>133</v>
      </c>
    </row>
    <row r="12" spans="1:11">
      <c r="B12" s="25" t="s">
        <v>134</v>
      </c>
      <c r="C12" s="25">
        <v>3</v>
      </c>
      <c r="D12" s="25">
        <v>5</v>
      </c>
      <c r="E12" s="11">
        <v>5</v>
      </c>
      <c r="F12" s="11">
        <v>5</v>
      </c>
      <c r="G12" s="25">
        <v>6</v>
      </c>
      <c r="H12" s="25">
        <v>8</v>
      </c>
      <c r="I12" s="10">
        <v>31</v>
      </c>
      <c r="J12" s="8">
        <v>21</v>
      </c>
      <c r="K12" s="11">
        <v>7</v>
      </c>
    </row>
    <row r="13" spans="1:11" ht="21" thickBot="1">
      <c r="B13" s="26"/>
      <c r="C13" s="26"/>
      <c r="D13" s="26"/>
      <c r="E13" s="14" t="s">
        <v>129</v>
      </c>
      <c r="F13" s="14" t="s">
        <v>135</v>
      </c>
      <c r="G13" s="26"/>
      <c r="H13" s="26"/>
      <c r="I13" s="12" t="s">
        <v>136</v>
      </c>
      <c r="J13" s="9" t="s">
        <v>137</v>
      </c>
      <c r="K13" s="15" t="s">
        <v>133</v>
      </c>
    </row>
    <row r="14" spans="1:11">
      <c r="B14" s="25" t="s">
        <v>138</v>
      </c>
      <c r="C14" s="25">
        <v>3</v>
      </c>
      <c r="D14" s="25">
        <v>4</v>
      </c>
      <c r="E14" s="11">
        <v>4</v>
      </c>
      <c r="F14" s="11">
        <v>4</v>
      </c>
      <c r="G14" s="25">
        <v>7</v>
      </c>
      <c r="H14" s="25">
        <v>9</v>
      </c>
      <c r="I14" s="10">
        <v>34</v>
      </c>
      <c r="J14" s="8">
        <v>19</v>
      </c>
      <c r="K14" s="11">
        <v>7</v>
      </c>
    </row>
    <row r="15" spans="1:11" ht="21" thickBot="1">
      <c r="B15" s="26"/>
      <c r="C15" s="26"/>
      <c r="D15" s="26"/>
      <c r="E15" s="14" t="s">
        <v>139</v>
      </c>
      <c r="F15" s="14" t="s">
        <v>130</v>
      </c>
      <c r="G15" s="26"/>
      <c r="H15" s="26"/>
      <c r="I15" s="12" t="s">
        <v>140</v>
      </c>
      <c r="J15" s="9" t="s">
        <v>141</v>
      </c>
      <c r="K15" s="15" t="s">
        <v>133</v>
      </c>
    </row>
    <row r="16" spans="1:11">
      <c r="B16" s="25" t="s">
        <v>142</v>
      </c>
      <c r="C16" s="25">
        <v>3</v>
      </c>
      <c r="D16" s="25">
        <v>4</v>
      </c>
      <c r="E16" s="11">
        <v>5</v>
      </c>
      <c r="F16" s="11">
        <v>4</v>
      </c>
      <c r="G16" s="29">
        <v>7</v>
      </c>
      <c r="H16" s="29">
        <v>8</v>
      </c>
      <c r="I16" s="17">
        <v>28</v>
      </c>
      <c r="J16" s="16">
        <v>24</v>
      </c>
      <c r="K16" s="20">
        <v>8</v>
      </c>
    </row>
    <row r="17" spans="1:12" ht="21" thickBot="1">
      <c r="B17" s="26"/>
      <c r="C17" s="26"/>
      <c r="D17" s="26"/>
      <c r="E17" s="14" t="s">
        <v>135</v>
      </c>
      <c r="F17" s="14" t="s">
        <v>143</v>
      </c>
      <c r="G17" s="30"/>
      <c r="H17" s="30"/>
      <c r="I17" s="18" t="s">
        <v>144</v>
      </c>
      <c r="J17" s="19" t="s">
        <v>145</v>
      </c>
      <c r="K17" s="21" t="s">
        <v>146</v>
      </c>
    </row>
    <row r="18" spans="1:12">
      <c r="B18" s="25" t="s">
        <v>147</v>
      </c>
      <c r="C18" s="31">
        <v>4</v>
      </c>
      <c r="D18" s="25">
        <v>4</v>
      </c>
      <c r="E18" s="11">
        <v>6</v>
      </c>
      <c r="F18" s="11">
        <v>3</v>
      </c>
      <c r="G18" s="25">
        <v>7</v>
      </c>
      <c r="H18" s="25">
        <v>10</v>
      </c>
      <c r="I18" s="10">
        <v>27</v>
      </c>
      <c r="J18" s="8">
        <v>21</v>
      </c>
      <c r="K18" s="11">
        <v>5</v>
      </c>
    </row>
    <row r="19" spans="1:12" ht="21" thickBot="1">
      <c r="B19" s="26"/>
      <c r="C19" s="32"/>
      <c r="D19" s="26"/>
      <c r="E19" s="14" t="s">
        <v>148</v>
      </c>
      <c r="F19" s="14" t="s">
        <v>149</v>
      </c>
      <c r="G19" s="26"/>
      <c r="H19" s="26"/>
      <c r="I19" s="12" t="s">
        <v>150</v>
      </c>
      <c r="J19" s="9" t="s">
        <v>151</v>
      </c>
      <c r="K19" s="15" t="s">
        <v>152</v>
      </c>
    </row>
    <row r="20" spans="1:12" ht="21" thickBot="1">
      <c r="B20" s="13" t="s">
        <v>210</v>
      </c>
      <c r="C20" s="9">
        <f>AVERAGE(C10:C19)</f>
        <v>3</v>
      </c>
      <c r="D20" s="9">
        <f>AVERAGE(D10:D19)</f>
        <v>4.4000000000000004</v>
      </c>
      <c r="E20" s="9">
        <f>AVERAGE(E10,E12,E14,E16,E18)</f>
        <v>5</v>
      </c>
      <c r="F20" s="9">
        <f>AVERAGE(F10,F10,F12,F12,F12,F14,F16,F18)</f>
        <v>4.25</v>
      </c>
      <c r="G20" s="9">
        <f>AVERAGE(G10:G19)</f>
        <v>6.4</v>
      </c>
      <c r="H20" s="9">
        <f>AVERAGE(H10,H12,H14,H16,H18)</f>
        <v>9</v>
      </c>
      <c r="I20" s="9">
        <f>AVERAGE(I10,I12,I14,I16,I18)</f>
        <v>29.8</v>
      </c>
      <c r="J20" s="9">
        <f>AVERAGE(J10,J12,J14,J16,J18)</f>
        <v>21.2</v>
      </c>
      <c r="K20" s="9">
        <f>AVERAGE(K10,K12,K14,K16,K18)</f>
        <v>6.8</v>
      </c>
    </row>
    <row r="22" spans="1:12" ht="21" thickBot="1">
      <c r="A22" t="s">
        <v>165</v>
      </c>
    </row>
    <row r="23" spans="1:12" ht="33" thickBot="1">
      <c r="B23" s="6" t="s">
        <v>110</v>
      </c>
      <c r="C23" s="7" t="s">
        <v>155</v>
      </c>
      <c r="D23" s="7" t="s">
        <v>87</v>
      </c>
      <c r="E23" s="7" t="s">
        <v>96</v>
      </c>
      <c r="F23" s="7" t="s">
        <v>111</v>
      </c>
      <c r="G23" s="7" t="s">
        <v>112</v>
      </c>
      <c r="H23" s="7" t="s">
        <v>92</v>
      </c>
      <c r="I23" s="7" t="s">
        <v>101</v>
      </c>
      <c r="J23" s="7" t="s">
        <v>113</v>
      </c>
      <c r="K23" s="7" t="s">
        <v>114</v>
      </c>
      <c r="L23" s="7" t="s">
        <v>115</v>
      </c>
    </row>
    <row r="24" spans="1:12">
      <c r="B24" s="25" t="s">
        <v>128</v>
      </c>
      <c r="C24" s="25">
        <v>12</v>
      </c>
      <c r="D24" s="25">
        <v>4</v>
      </c>
      <c r="E24" s="25">
        <v>1</v>
      </c>
      <c r="F24" s="8">
        <v>2</v>
      </c>
      <c r="G24" s="8">
        <v>1</v>
      </c>
      <c r="H24" s="25">
        <v>1</v>
      </c>
      <c r="I24" s="25">
        <v>2</v>
      </c>
      <c r="J24" s="8">
        <v>1</v>
      </c>
      <c r="K24" s="8">
        <v>1</v>
      </c>
      <c r="L24" s="22">
        <v>0</v>
      </c>
    </row>
    <row r="25" spans="1:12" ht="21" thickBot="1">
      <c r="B25" s="26"/>
      <c r="C25" s="26"/>
      <c r="D25" s="26"/>
      <c r="E25" s="26"/>
      <c r="F25" s="9" t="s">
        <v>156</v>
      </c>
      <c r="G25" s="9" t="s">
        <v>157</v>
      </c>
      <c r="H25" s="26"/>
      <c r="I25" s="26"/>
      <c r="J25" s="9" t="s">
        <v>158</v>
      </c>
      <c r="K25" s="9" t="s">
        <v>159</v>
      </c>
      <c r="L25" s="15" t="s">
        <v>160</v>
      </c>
    </row>
    <row r="26" spans="1:12">
      <c r="B26" s="25" t="s">
        <v>134</v>
      </c>
      <c r="C26" s="25">
        <v>15</v>
      </c>
      <c r="D26" s="25">
        <v>3</v>
      </c>
      <c r="E26" s="25">
        <v>2</v>
      </c>
      <c r="F26" s="8">
        <v>3</v>
      </c>
      <c r="G26" s="11">
        <v>0</v>
      </c>
      <c r="H26" s="25">
        <v>1</v>
      </c>
      <c r="I26" s="31">
        <v>6</v>
      </c>
      <c r="J26" s="8">
        <v>1</v>
      </c>
      <c r="K26" s="8">
        <v>1</v>
      </c>
      <c r="L26" s="22">
        <v>0</v>
      </c>
    </row>
    <row r="27" spans="1:12" ht="21" thickBot="1">
      <c r="B27" s="26"/>
      <c r="C27" s="26"/>
      <c r="D27" s="26"/>
      <c r="E27" s="26"/>
      <c r="F27" s="9" t="s">
        <v>149</v>
      </c>
      <c r="G27" s="14" t="s">
        <v>161</v>
      </c>
      <c r="H27" s="26"/>
      <c r="I27" s="32"/>
      <c r="J27" s="9" t="s">
        <v>158</v>
      </c>
      <c r="K27" s="9" t="s">
        <v>159</v>
      </c>
      <c r="L27" s="15" t="s">
        <v>160</v>
      </c>
    </row>
    <row r="28" spans="1:12">
      <c r="B28" s="25" t="s">
        <v>138</v>
      </c>
      <c r="C28" s="25">
        <v>21</v>
      </c>
      <c r="D28" s="25">
        <v>4</v>
      </c>
      <c r="E28" s="25">
        <v>2</v>
      </c>
      <c r="F28" s="8">
        <v>2</v>
      </c>
      <c r="G28" s="8">
        <v>1</v>
      </c>
      <c r="H28" s="25">
        <v>1</v>
      </c>
      <c r="I28" s="31">
        <v>6</v>
      </c>
      <c r="J28" s="8">
        <v>3</v>
      </c>
      <c r="K28" s="8">
        <v>2</v>
      </c>
      <c r="L28" s="22">
        <v>0</v>
      </c>
    </row>
    <row r="29" spans="1:12" ht="21" thickBot="1">
      <c r="B29" s="26"/>
      <c r="C29" s="26"/>
      <c r="D29" s="26"/>
      <c r="E29" s="26"/>
      <c r="F29" s="9" t="s">
        <v>162</v>
      </c>
      <c r="G29" s="9" t="s">
        <v>158</v>
      </c>
      <c r="H29" s="26"/>
      <c r="I29" s="32"/>
      <c r="J29" s="9" t="s">
        <v>149</v>
      </c>
      <c r="K29" s="9" t="s">
        <v>163</v>
      </c>
      <c r="L29" s="15" t="s">
        <v>160</v>
      </c>
    </row>
    <row r="30" spans="1:12">
      <c r="B30" s="25" t="s">
        <v>142</v>
      </c>
      <c r="C30" s="25">
        <v>15</v>
      </c>
      <c r="D30" s="25">
        <v>1</v>
      </c>
      <c r="E30" s="25">
        <v>1</v>
      </c>
      <c r="F30" s="8">
        <v>2</v>
      </c>
      <c r="G30" s="11">
        <v>0</v>
      </c>
      <c r="H30" s="29">
        <v>1</v>
      </c>
      <c r="I30" s="33">
        <v>6</v>
      </c>
      <c r="J30" s="16">
        <v>4</v>
      </c>
      <c r="K30" s="16">
        <v>1</v>
      </c>
      <c r="L30" s="23">
        <v>0</v>
      </c>
    </row>
    <row r="31" spans="1:12" ht="21" thickBot="1">
      <c r="B31" s="26"/>
      <c r="C31" s="26"/>
      <c r="D31" s="26"/>
      <c r="E31" s="26"/>
      <c r="F31" s="9" t="s">
        <v>156</v>
      </c>
      <c r="G31" s="14" t="s">
        <v>161</v>
      </c>
      <c r="H31" s="30"/>
      <c r="I31" s="34"/>
      <c r="J31" s="19" t="s">
        <v>164</v>
      </c>
      <c r="K31" s="19" t="s">
        <v>159</v>
      </c>
      <c r="L31" s="21" t="s">
        <v>160</v>
      </c>
    </row>
    <row r="32" spans="1:12">
      <c r="B32" s="25" t="s">
        <v>147</v>
      </c>
      <c r="C32" s="25">
        <v>12</v>
      </c>
      <c r="D32" s="25">
        <v>2</v>
      </c>
      <c r="E32" s="25">
        <v>1</v>
      </c>
      <c r="F32" s="8">
        <v>1</v>
      </c>
      <c r="G32" s="11">
        <v>0</v>
      </c>
      <c r="H32" s="27">
        <v>0</v>
      </c>
      <c r="I32" s="25">
        <v>4</v>
      </c>
      <c r="J32" s="8">
        <v>4</v>
      </c>
      <c r="K32" s="11">
        <v>0</v>
      </c>
      <c r="L32" s="22">
        <v>0</v>
      </c>
    </row>
    <row r="33" spans="1:12" ht="21" thickBot="1">
      <c r="B33" s="26"/>
      <c r="C33" s="26"/>
      <c r="D33" s="26"/>
      <c r="E33" s="26"/>
      <c r="F33" s="9" t="s">
        <v>157</v>
      </c>
      <c r="G33" s="14" t="s">
        <v>161</v>
      </c>
      <c r="H33" s="28"/>
      <c r="I33" s="26"/>
      <c r="J33" s="9" t="s">
        <v>130</v>
      </c>
      <c r="K33" s="9" t="s">
        <v>160</v>
      </c>
      <c r="L33" s="15" t="s">
        <v>160</v>
      </c>
    </row>
    <row r="34" spans="1:12" ht="21" thickBot="1"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</row>
    <row r="36" spans="1:12" ht="21" thickBot="1">
      <c r="A36" t="s">
        <v>190</v>
      </c>
    </row>
    <row r="37" spans="1:12" ht="33" thickBot="1">
      <c r="B37" s="6" t="s">
        <v>110</v>
      </c>
      <c r="C37" s="7" t="s">
        <v>87</v>
      </c>
      <c r="D37" s="7" t="s">
        <v>96</v>
      </c>
      <c r="E37" s="7" t="s">
        <v>111</v>
      </c>
      <c r="F37" s="7" t="s">
        <v>112</v>
      </c>
      <c r="G37" s="7" t="s">
        <v>92</v>
      </c>
      <c r="H37" s="7" t="s">
        <v>101</v>
      </c>
      <c r="I37" s="7" t="s">
        <v>113</v>
      </c>
      <c r="J37" s="7" t="s">
        <v>114</v>
      </c>
      <c r="K37" s="7" t="s">
        <v>115</v>
      </c>
    </row>
    <row r="38" spans="1:12">
      <c r="B38" s="25" t="s">
        <v>128</v>
      </c>
      <c r="C38" s="25">
        <v>2</v>
      </c>
      <c r="D38" s="25">
        <v>9</v>
      </c>
      <c r="E38" s="8">
        <v>12</v>
      </c>
      <c r="F38" s="8">
        <v>15</v>
      </c>
      <c r="G38" s="25">
        <v>2</v>
      </c>
      <c r="H38" s="25">
        <v>10</v>
      </c>
      <c r="I38" s="8">
        <v>18</v>
      </c>
      <c r="J38" s="8">
        <v>24</v>
      </c>
      <c r="K38" s="8">
        <v>10</v>
      </c>
    </row>
    <row r="39" spans="1:12" ht="21" thickBot="1">
      <c r="B39" s="26"/>
      <c r="C39" s="26"/>
      <c r="D39" s="26"/>
      <c r="E39" s="9" t="s">
        <v>166</v>
      </c>
      <c r="F39" s="9" t="s">
        <v>167</v>
      </c>
      <c r="G39" s="26"/>
      <c r="H39" s="26"/>
      <c r="I39" s="9" t="s">
        <v>168</v>
      </c>
      <c r="J39" s="9" t="s">
        <v>169</v>
      </c>
      <c r="K39" s="9" t="s">
        <v>170</v>
      </c>
    </row>
    <row r="40" spans="1:12">
      <c r="B40" s="25" t="s">
        <v>134</v>
      </c>
      <c r="C40" s="25">
        <v>2</v>
      </c>
      <c r="D40" s="25">
        <v>8</v>
      </c>
      <c r="E40" s="8">
        <v>11</v>
      </c>
      <c r="F40" s="8">
        <v>13</v>
      </c>
      <c r="G40" s="25">
        <v>4</v>
      </c>
      <c r="H40" s="25">
        <v>10</v>
      </c>
      <c r="I40" s="8">
        <v>15</v>
      </c>
      <c r="J40" s="8">
        <v>29</v>
      </c>
      <c r="K40" s="11">
        <v>7</v>
      </c>
    </row>
    <row r="41" spans="1:12" ht="21" thickBot="1">
      <c r="B41" s="26"/>
      <c r="C41" s="26"/>
      <c r="D41" s="26"/>
      <c r="E41" s="9" t="s">
        <v>171</v>
      </c>
      <c r="F41" s="9" t="s">
        <v>172</v>
      </c>
      <c r="G41" s="26"/>
      <c r="H41" s="26"/>
      <c r="I41" s="9" t="s">
        <v>173</v>
      </c>
      <c r="J41" s="9" t="s">
        <v>174</v>
      </c>
      <c r="K41" s="9" t="s">
        <v>175</v>
      </c>
    </row>
    <row r="42" spans="1:12">
      <c r="B42" s="25" t="s">
        <v>138</v>
      </c>
      <c r="C42" s="25">
        <v>2</v>
      </c>
      <c r="D42" s="25">
        <v>8</v>
      </c>
      <c r="E42" s="8">
        <v>12</v>
      </c>
      <c r="F42" s="8">
        <v>14</v>
      </c>
      <c r="G42" s="25">
        <v>4</v>
      </c>
      <c r="H42" s="25">
        <v>9</v>
      </c>
      <c r="I42" s="8">
        <v>16</v>
      </c>
      <c r="J42" s="8">
        <v>28</v>
      </c>
      <c r="K42" s="11">
        <v>7</v>
      </c>
    </row>
    <row r="43" spans="1:12" ht="21" thickBot="1">
      <c r="B43" s="26"/>
      <c r="C43" s="26"/>
      <c r="D43" s="26"/>
      <c r="E43" s="9" t="s">
        <v>176</v>
      </c>
      <c r="F43" s="9" t="s">
        <v>177</v>
      </c>
      <c r="G43" s="26"/>
      <c r="H43" s="26"/>
      <c r="I43" s="9" t="s">
        <v>178</v>
      </c>
      <c r="J43" s="9" t="s">
        <v>179</v>
      </c>
      <c r="K43" s="9" t="s">
        <v>175</v>
      </c>
    </row>
    <row r="44" spans="1:12">
      <c r="B44" s="25" t="s">
        <v>142</v>
      </c>
      <c r="C44" s="25">
        <v>2</v>
      </c>
      <c r="D44" s="31">
        <v>10</v>
      </c>
      <c r="E44" s="8">
        <v>14</v>
      </c>
      <c r="F44" s="8">
        <v>12</v>
      </c>
      <c r="G44" s="29">
        <v>5</v>
      </c>
      <c r="H44" s="29">
        <v>12</v>
      </c>
      <c r="I44" s="20">
        <v>13</v>
      </c>
      <c r="J44" s="16">
        <v>24</v>
      </c>
      <c r="K44" s="16">
        <v>9</v>
      </c>
    </row>
    <row r="45" spans="1:12" ht="21" thickBot="1">
      <c r="B45" s="26"/>
      <c r="C45" s="26"/>
      <c r="D45" s="32"/>
      <c r="E45" s="9" t="s">
        <v>180</v>
      </c>
      <c r="F45" s="9" t="s">
        <v>181</v>
      </c>
      <c r="G45" s="30"/>
      <c r="H45" s="30"/>
      <c r="I45" s="19" t="s">
        <v>182</v>
      </c>
      <c r="J45" s="19" t="s">
        <v>183</v>
      </c>
      <c r="K45" s="19" t="s">
        <v>184</v>
      </c>
    </row>
    <row r="46" spans="1:12">
      <c r="B46" s="25" t="s">
        <v>147</v>
      </c>
      <c r="C46" s="25">
        <v>2</v>
      </c>
      <c r="D46" s="25">
        <v>8</v>
      </c>
      <c r="E46" s="10">
        <v>15</v>
      </c>
      <c r="F46" s="8">
        <v>12</v>
      </c>
      <c r="G46" s="25">
        <v>3</v>
      </c>
      <c r="H46" s="25">
        <v>12</v>
      </c>
      <c r="I46" s="11">
        <v>14</v>
      </c>
      <c r="J46" s="8">
        <v>25</v>
      </c>
      <c r="K46" s="11">
        <v>8</v>
      </c>
    </row>
    <row r="47" spans="1:12" ht="21" thickBot="1">
      <c r="B47" s="26"/>
      <c r="C47" s="26"/>
      <c r="D47" s="26"/>
      <c r="E47" s="9" t="s">
        <v>185</v>
      </c>
      <c r="F47" s="9" t="s">
        <v>186</v>
      </c>
      <c r="G47" s="26"/>
      <c r="H47" s="26"/>
      <c r="I47" s="9" t="s">
        <v>187</v>
      </c>
      <c r="J47" s="9" t="s">
        <v>188</v>
      </c>
      <c r="K47" s="9" t="s">
        <v>189</v>
      </c>
    </row>
    <row r="48" spans="1:12" ht="21" thickBot="1">
      <c r="B48" s="13"/>
      <c r="C48" s="9">
        <f>AVERAGE(C38:C47)</f>
        <v>2</v>
      </c>
      <c r="D48" s="9">
        <f>AVERAGE(D38:D47)</f>
        <v>8.6</v>
      </c>
      <c r="E48" s="9">
        <f>AVERAGE(E38,E40,E42,E44,E46)</f>
        <v>12.8</v>
      </c>
      <c r="F48" s="9">
        <f>AVERAGE(F38,F38,F40,F40,F40,F42,F44,F46)</f>
        <v>13.375</v>
      </c>
      <c r="G48" s="9">
        <f>AVERAGE(G38:G47)</f>
        <v>3.6</v>
      </c>
      <c r="H48" s="9">
        <f>AVERAGE(H38,H40,H42,H44,H46)</f>
        <v>10.6</v>
      </c>
      <c r="I48" s="9">
        <f>AVERAGE(I38,I40,I42,I44,I46)</f>
        <v>15.2</v>
      </c>
      <c r="J48" s="9">
        <f>AVERAGE(J38,J40,J42,J44,J46)</f>
        <v>26</v>
      </c>
      <c r="K48" s="9">
        <f>AVERAGE(K38,K40,K42,K44,K46)</f>
        <v>8.1999999999999993</v>
      </c>
    </row>
    <row r="50" spans="1:11" ht="21" thickBot="1">
      <c r="A50" t="s">
        <v>191</v>
      </c>
    </row>
    <row r="51" spans="1:11" ht="33" thickBot="1">
      <c r="B51" s="6" t="s">
        <v>110</v>
      </c>
      <c r="C51" s="7" t="s">
        <v>87</v>
      </c>
      <c r="D51" s="7" t="s">
        <v>96</v>
      </c>
      <c r="E51" s="7" t="s">
        <v>111</v>
      </c>
      <c r="F51" s="7" t="s">
        <v>112</v>
      </c>
      <c r="G51" s="7" t="s">
        <v>92</v>
      </c>
      <c r="H51" s="7" t="s">
        <v>101</v>
      </c>
      <c r="I51" s="7" t="s">
        <v>113</v>
      </c>
      <c r="J51" s="7" t="s">
        <v>114</v>
      </c>
      <c r="K51" s="7" t="s">
        <v>115</v>
      </c>
    </row>
    <row r="52" spans="1:11">
      <c r="B52" s="25" t="s">
        <v>128</v>
      </c>
      <c r="C52" s="25">
        <v>2</v>
      </c>
      <c r="D52" s="25">
        <v>9</v>
      </c>
      <c r="E52" s="11">
        <v>10</v>
      </c>
      <c r="F52" s="8">
        <v>12</v>
      </c>
      <c r="G52" s="25">
        <v>5</v>
      </c>
      <c r="H52" s="25">
        <v>9</v>
      </c>
      <c r="I52" s="8">
        <v>17</v>
      </c>
      <c r="J52" s="11">
        <v>15</v>
      </c>
      <c r="K52" s="22">
        <v>11</v>
      </c>
    </row>
    <row r="53" spans="1:11" ht="21" thickBot="1">
      <c r="B53" s="26"/>
      <c r="C53" s="26"/>
      <c r="D53" s="26"/>
      <c r="E53" s="9" t="s">
        <v>192</v>
      </c>
      <c r="F53" s="9" t="s">
        <v>186</v>
      </c>
      <c r="G53" s="26"/>
      <c r="H53" s="26"/>
      <c r="I53" s="9" t="s">
        <v>193</v>
      </c>
      <c r="J53" s="14" t="s">
        <v>194</v>
      </c>
      <c r="K53" s="15" t="s">
        <v>195</v>
      </c>
    </row>
    <row r="54" spans="1:11">
      <c r="B54" s="25" t="s">
        <v>134</v>
      </c>
      <c r="C54" s="25">
        <v>2</v>
      </c>
      <c r="D54" s="25">
        <v>9</v>
      </c>
      <c r="E54" s="8">
        <v>13</v>
      </c>
      <c r="F54" s="8">
        <v>14</v>
      </c>
      <c r="G54" s="25">
        <v>4</v>
      </c>
      <c r="H54" s="25">
        <v>7</v>
      </c>
      <c r="I54" s="8">
        <v>19</v>
      </c>
      <c r="J54" s="11">
        <v>18</v>
      </c>
      <c r="K54" s="22">
        <v>11</v>
      </c>
    </row>
    <row r="55" spans="1:11" ht="21" thickBot="1">
      <c r="B55" s="26"/>
      <c r="C55" s="26"/>
      <c r="D55" s="26"/>
      <c r="E55" s="9" t="s">
        <v>196</v>
      </c>
      <c r="F55" s="9" t="s">
        <v>197</v>
      </c>
      <c r="G55" s="26"/>
      <c r="H55" s="26"/>
      <c r="I55" s="9" t="s">
        <v>198</v>
      </c>
      <c r="J55" s="14" t="s">
        <v>199</v>
      </c>
      <c r="K55" s="15" t="s">
        <v>200</v>
      </c>
    </row>
    <row r="56" spans="1:11">
      <c r="B56" s="25" t="s">
        <v>138</v>
      </c>
      <c r="C56" s="25">
        <v>2</v>
      </c>
      <c r="D56" s="25">
        <v>10</v>
      </c>
      <c r="E56" s="8">
        <v>14</v>
      </c>
      <c r="F56" s="8">
        <v>13</v>
      </c>
      <c r="G56" s="25">
        <v>6</v>
      </c>
      <c r="H56" s="25">
        <v>7</v>
      </c>
      <c r="I56" s="8">
        <v>19</v>
      </c>
      <c r="J56" s="11">
        <v>22</v>
      </c>
      <c r="K56" s="22">
        <v>11</v>
      </c>
    </row>
    <row r="57" spans="1:11" ht="21" thickBot="1">
      <c r="B57" s="26"/>
      <c r="C57" s="26"/>
      <c r="D57" s="26"/>
      <c r="E57" s="9" t="s">
        <v>180</v>
      </c>
      <c r="F57" s="9" t="s">
        <v>182</v>
      </c>
      <c r="G57" s="26"/>
      <c r="H57" s="26"/>
      <c r="I57" s="9" t="s">
        <v>201</v>
      </c>
      <c r="J57" s="14" t="s">
        <v>202</v>
      </c>
      <c r="K57" s="15" t="s">
        <v>200</v>
      </c>
    </row>
    <row r="58" spans="1:11">
      <c r="B58" s="25" t="s">
        <v>142</v>
      </c>
      <c r="C58" s="25">
        <v>2</v>
      </c>
      <c r="D58" s="25">
        <v>7</v>
      </c>
      <c r="E58" s="11">
        <v>11</v>
      </c>
      <c r="F58" s="8">
        <v>13</v>
      </c>
      <c r="G58" s="29">
        <v>4</v>
      </c>
      <c r="H58" s="29">
        <v>7</v>
      </c>
      <c r="I58" s="16">
        <v>20</v>
      </c>
      <c r="J58" s="20">
        <v>20</v>
      </c>
      <c r="K58" s="23">
        <v>12</v>
      </c>
    </row>
    <row r="59" spans="1:11" ht="21" thickBot="1">
      <c r="B59" s="26"/>
      <c r="C59" s="26"/>
      <c r="D59" s="26"/>
      <c r="E59" s="9" t="s">
        <v>203</v>
      </c>
      <c r="F59" s="9" t="s">
        <v>204</v>
      </c>
      <c r="G59" s="30"/>
      <c r="H59" s="30"/>
      <c r="I59" s="19" t="s">
        <v>205</v>
      </c>
      <c r="J59" s="24" t="s">
        <v>206</v>
      </c>
      <c r="K59" s="21" t="s">
        <v>207</v>
      </c>
    </row>
    <row r="60" spans="1:11">
      <c r="B60" s="25" t="s">
        <v>147</v>
      </c>
      <c r="C60" s="25">
        <v>2</v>
      </c>
      <c r="D60" s="25">
        <v>7</v>
      </c>
      <c r="E60" s="11">
        <v>11</v>
      </c>
      <c r="F60" s="8">
        <v>13</v>
      </c>
      <c r="G60" s="25">
        <v>7</v>
      </c>
      <c r="H60" s="25">
        <v>8</v>
      </c>
      <c r="I60" s="8">
        <v>22</v>
      </c>
      <c r="J60" s="11">
        <v>17</v>
      </c>
      <c r="K60" s="22">
        <v>11</v>
      </c>
    </row>
    <row r="61" spans="1:11" ht="21" thickBot="1">
      <c r="B61" s="26"/>
      <c r="C61" s="26"/>
      <c r="D61" s="26"/>
      <c r="E61" s="9" t="s">
        <v>203</v>
      </c>
      <c r="F61" s="9" t="s">
        <v>204</v>
      </c>
      <c r="G61" s="26"/>
      <c r="H61" s="26"/>
      <c r="I61" s="9" t="s">
        <v>208</v>
      </c>
      <c r="J61" s="14" t="s">
        <v>209</v>
      </c>
      <c r="K61" s="15" t="s">
        <v>200</v>
      </c>
    </row>
    <row r="62" spans="1:11" ht="21" thickBot="1">
      <c r="B62" s="13"/>
      <c r="C62" s="9">
        <f>AVERAGE(C52:C61)</f>
        <v>2</v>
      </c>
      <c r="D62" s="9">
        <f>AVERAGE(D52:D61)</f>
        <v>8.4</v>
      </c>
      <c r="E62" s="9">
        <f>AVERAGE(E52,E54,E56,E58,E60)</f>
        <v>11.8</v>
      </c>
      <c r="F62" s="9">
        <f>AVERAGE(F52,F52,F54,F54,F54,F56,F58,F60)</f>
        <v>13.125</v>
      </c>
      <c r="G62" s="9">
        <f>AVERAGE(G52:G61)</f>
        <v>5.2</v>
      </c>
      <c r="H62" s="9">
        <f>AVERAGE(H52,H54,H56,H58,H60)</f>
        <v>7.6</v>
      </c>
      <c r="I62" s="9">
        <f>AVERAGE(I52,I54,I56,I58,I60)</f>
        <v>19.399999999999999</v>
      </c>
      <c r="J62" s="9">
        <f>AVERAGE(J52,J54,J56,J58,J60)</f>
        <v>18.399999999999999</v>
      </c>
      <c r="K62" s="9">
        <f>AVERAGE(K52,K54,K56,K58,K60)</f>
        <v>11.2</v>
      </c>
    </row>
    <row r="64" spans="1:11" ht="21" thickBot="1">
      <c r="A64" t="s">
        <v>212</v>
      </c>
    </row>
    <row r="65" spans="2:11" ht="33" thickBot="1">
      <c r="B65" s="6" t="s">
        <v>110</v>
      </c>
      <c r="C65" s="7" t="s">
        <v>87</v>
      </c>
      <c r="D65" s="7" t="s">
        <v>96</v>
      </c>
      <c r="E65" s="7" t="s">
        <v>111</v>
      </c>
      <c r="F65" s="7" t="s">
        <v>112</v>
      </c>
      <c r="G65" s="7" t="s">
        <v>92</v>
      </c>
      <c r="H65" s="7" t="s">
        <v>101</v>
      </c>
      <c r="I65" s="7" t="s">
        <v>113</v>
      </c>
      <c r="J65" s="7" t="s">
        <v>114</v>
      </c>
      <c r="K65" s="7" t="s">
        <v>115</v>
      </c>
    </row>
    <row r="66" spans="2:11">
      <c r="B66" s="25" t="s">
        <v>213</v>
      </c>
      <c r="C66" s="25">
        <v>3</v>
      </c>
      <c r="D66" s="25">
        <v>7</v>
      </c>
      <c r="E66" s="8">
        <v>10</v>
      </c>
      <c r="F66" s="8">
        <v>13</v>
      </c>
      <c r="G66" s="25">
        <v>4</v>
      </c>
      <c r="H66" s="25">
        <v>5</v>
      </c>
      <c r="I66" s="8">
        <v>27</v>
      </c>
      <c r="J66" s="8">
        <v>15</v>
      </c>
      <c r="K66" s="8">
        <v>10</v>
      </c>
    </row>
    <row r="67" spans="2:11" ht="21" thickBot="1">
      <c r="B67" s="26"/>
      <c r="C67" s="26"/>
      <c r="D67" s="26"/>
      <c r="E67" s="9" t="s">
        <v>214</v>
      </c>
      <c r="F67" s="9" t="s">
        <v>182</v>
      </c>
      <c r="G67" s="26"/>
      <c r="H67" s="26"/>
      <c r="I67" s="9" t="s">
        <v>215</v>
      </c>
      <c r="J67" s="9" t="s">
        <v>194</v>
      </c>
      <c r="K67" s="9" t="s">
        <v>207</v>
      </c>
    </row>
    <row r="68" spans="2:11">
      <c r="B68" s="25" t="s">
        <v>216</v>
      </c>
      <c r="C68" s="25">
        <v>4</v>
      </c>
      <c r="D68" s="27">
        <v>4</v>
      </c>
      <c r="E68" s="11">
        <v>6</v>
      </c>
      <c r="F68" s="8">
        <v>9</v>
      </c>
      <c r="G68" s="25">
        <v>5</v>
      </c>
      <c r="H68" s="25">
        <v>6</v>
      </c>
      <c r="I68" s="8">
        <v>28</v>
      </c>
      <c r="J68" s="8">
        <v>19</v>
      </c>
      <c r="K68" s="8">
        <v>8</v>
      </c>
    </row>
    <row r="69" spans="2:11" ht="21" thickBot="1">
      <c r="B69" s="26"/>
      <c r="C69" s="26"/>
      <c r="D69" s="28"/>
      <c r="E69" s="9" t="s">
        <v>148</v>
      </c>
      <c r="F69" s="9" t="s">
        <v>217</v>
      </c>
      <c r="G69" s="26"/>
      <c r="H69" s="26"/>
      <c r="I69" s="9" t="s">
        <v>218</v>
      </c>
      <c r="J69" s="9" t="s">
        <v>219</v>
      </c>
      <c r="K69" s="9" t="s">
        <v>220</v>
      </c>
    </row>
    <row r="70" spans="2:11">
      <c r="B70" s="25" t="s">
        <v>221</v>
      </c>
      <c r="C70" s="25">
        <v>3</v>
      </c>
      <c r="D70" s="27">
        <v>4</v>
      </c>
      <c r="E70" s="11">
        <v>5</v>
      </c>
      <c r="F70" s="8">
        <v>10</v>
      </c>
      <c r="G70" s="25">
        <v>5</v>
      </c>
      <c r="H70" s="25">
        <v>8</v>
      </c>
      <c r="I70" s="8">
        <v>29</v>
      </c>
      <c r="J70" s="8">
        <v>20</v>
      </c>
      <c r="K70" s="8">
        <v>8</v>
      </c>
    </row>
    <row r="71" spans="2:11" ht="21" thickBot="1">
      <c r="B71" s="26"/>
      <c r="C71" s="26"/>
      <c r="D71" s="28"/>
      <c r="E71" s="9" t="s">
        <v>222</v>
      </c>
      <c r="F71" s="9" t="s">
        <v>223</v>
      </c>
      <c r="G71" s="26"/>
      <c r="H71" s="26"/>
      <c r="I71" s="9" t="s">
        <v>131</v>
      </c>
      <c r="J71" s="9" t="s">
        <v>224</v>
      </c>
      <c r="K71" s="9" t="s">
        <v>220</v>
      </c>
    </row>
    <row r="72" spans="2:11" ht="21" thickBot="1">
      <c r="B72" s="13"/>
      <c r="C72" s="9"/>
      <c r="D72" s="9"/>
      <c r="E72" s="9"/>
      <c r="F72" s="9"/>
      <c r="G72" s="9"/>
      <c r="H72" s="9"/>
      <c r="I72" s="9"/>
      <c r="J72" s="9"/>
      <c r="K72" s="9"/>
    </row>
  </sheetData>
  <mergeCells count="130">
    <mergeCell ref="H3:H4"/>
    <mergeCell ref="B5:B6"/>
    <mergeCell ref="C5:C6"/>
    <mergeCell ref="D5:D6"/>
    <mergeCell ref="G5:G6"/>
    <mergeCell ref="H5:H6"/>
    <mergeCell ref="G16:G17"/>
    <mergeCell ref="B10:B11"/>
    <mergeCell ref="C10:C11"/>
    <mergeCell ref="G10:G11"/>
    <mergeCell ref="B12:B13"/>
    <mergeCell ref="C12:C13"/>
    <mergeCell ref="G12:G13"/>
    <mergeCell ref="B3:B4"/>
    <mergeCell ref="C3:C4"/>
    <mergeCell ref="D3:D4"/>
    <mergeCell ref="G3:G4"/>
    <mergeCell ref="I28:I29"/>
    <mergeCell ref="B24:B25"/>
    <mergeCell ref="C24:C25"/>
    <mergeCell ref="D24:D25"/>
    <mergeCell ref="H18:H19"/>
    <mergeCell ref="E24:E25"/>
    <mergeCell ref="H24:H25"/>
    <mergeCell ref="H10:H11"/>
    <mergeCell ref="D12:D13"/>
    <mergeCell ref="H12:H13"/>
    <mergeCell ref="D14:D15"/>
    <mergeCell ref="H14:H15"/>
    <mergeCell ref="D16:D17"/>
    <mergeCell ref="H16:H17"/>
    <mergeCell ref="B18:B19"/>
    <mergeCell ref="C18:C19"/>
    <mergeCell ref="G18:G19"/>
    <mergeCell ref="D10:D11"/>
    <mergeCell ref="D18:D19"/>
    <mergeCell ref="B14:B15"/>
    <mergeCell ref="C14:C15"/>
    <mergeCell ref="G14:G15"/>
    <mergeCell ref="B16:B17"/>
    <mergeCell ref="C16:C17"/>
    <mergeCell ref="H30:H31"/>
    <mergeCell ref="I30:I31"/>
    <mergeCell ref="B32:B33"/>
    <mergeCell ref="C32:C33"/>
    <mergeCell ref="D32:D33"/>
    <mergeCell ref="E32:E33"/>
    <mergeCell ref="H32:H33"/>
    <mergeCell ref="I32:I33"/>
    <mergeCell ref="I24:I25"/>
    <mergeCell ref="B26:B27"/>
    <mergeCell ref="C26:C27"/>
    <mergeCell ref="D26:D27"/>
    <mergeCell ref="E26:E27"/>
    <mergeCell ref="H26:H27"/>
    <mergeCell ref="I26:I27"/>
    <mergeCell ref="B30:B31"/>
    <mergeCell ref="C30:C31"/>
    <mergeCell ref="D30:D31"/>
    <mergeCell ref="E30:E31"/>
    <mergeCell ref="B28:B29"/>
    <mergeCell ref="C28:C29"/>
    <mergeCell ref="D28:D29"/>
    <mergeCell ref="E28:E29"/>
    <mergeCell ref="H28:H29"/>
    <mergeCell ref="B38:B39"/>
    <mergeCell ref="C38:C39"/>
    <mergeCell ref="D38:D39"/>
    <mergeCell ref="G38:G39"/>
    <mergeCell ref="H38:H39"/>
    <mergeCell ref="B40:B41"/>
    <mergeCell ref="C40:C41"/>
    <mergeCell ref="D40:D41"/>
    <mergeCell ref="G40:G41"/>
    <mergeCell ref="H40:H41"/>
    <mergeCell ref="B42:B43"/>
    <mergeCell ref="C42:C43"/>
    <mergeCell ref="D42:D43"/>
    <mergeCell ref="G42:G43"/>
    <mergeCell ref="H42:H43"/>
    <mergeCell ref="B44:B45"/>
    <mergeCell ref="C44:C45"/>
    <mergeCell ref="D44:D45"/>
    <mergeCell ref="G44:G45"/>
    <mergeCell ref="H44:H45"/>
    <mergeCell ref="B46:B47"/>
    <mergeCell ref="C46:C47"/>
    <mergeCell ref="D46:D47"/>
    <mergeCell ref="G46:G47"/>
    <mergeCell ref="H46:H47"/>
    <mergeCell ref="B52:B53"/>
    <mergeCell ref="C52:C53"/>
    <mergeCell ref="D52:D53"/>
    <mergeCell ref="G52:G53"/>
    <mergeCell ref="H52:H53"/>
    <mergeCell ref="B54:B55"/>
    <mergeCell ref="C54:C55"/>
    <mergeCell ref="D54:D55"/>
    <mergeCell ref="G54:G55"/>
    <mergeCell ref="H54:H55"/>
    <mergeCell ref="B56:B57"/>
    <mergeCell ref="C56:C57"/>
    <mergeCell ref="D56:D57"/>
    <mergeCell ref="G56:G57"/>
    <mergeCell ref="H56:H57"/>
    <mergeCell ref="B58:B59"/>
    <mergeCell ref="C58:C59"/>
    <mergeCell ref="D58:D59"/>
    <mergeCell ref="G58:G59"/>
    <mergeCell ref="H58:H59"/>
    <mergeCell ref="B60:B61"/>
    <mergeCell ref="C60:C61"/>
    <mergeCell ref="D60:D61"/>
    <mergeCell ref="G60:G61"/>
    <mergeCell ref="H60:H61"/>
    <mergeCell ref="B70:B71"/>
    <mergeCell ref="C70:C71"/>
    <mergeCell ref="D70:D71"/>
    <mergeCell ref="G70:G71"/>
    <mergeCell ref="H70:H71"/>
    <mergeCell ref="B66:B67"/>
    <mergeCell ref="C66:C67"/>
    <mergeCell ref="D66:D67"/>
    <mergeCell ref="G66:G67"/>
    <mergeCell ref="H66:H67"/>
    <mergeCell ref="B68:B69"/>
    <mergeCell ref="C68:C69"/>
    <mergeCell ref="D68:D69"/>
    <mergeCell ref="G68:G69"/>
    <mergeCell ref="H68:H69"/>
  </mergeCells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BAAC-AB84-1447-961E-135EDAFEF84D}">
  <dimension ref="A4:H13"/>
  <sheetViews>
    <sheetView workbookViewId="0">
      <selection activeCell="C21" sqref="C21"/>
    </sheetView>
  </sheetViews>
  <sheetFormatPr baseColWidth="10" defaultRowHeight="20"/>
  <cols>
    <col min="1" max="1" width="12.42578125" bestFit="1" customWidth="1"/>
  </cols>
  <sheetData>
    <row r="4" spans="1:8">
      <c r="B4" t="s">
        <v>0</v>
      </c>
      <c r="C4" t="s">
        <v>154</v>
      </c>
      <c r="D4" t="s">
        <v>190</v>
      </c>
      <c r="E4" t="s">
        <v>191</v>
      </c>
      <c r="F4" t="s">
        <v>1</v>
      </c>
      <c r="G4" t="s">
        <v>225</v>
      </c>
      <c r="H4" t="s">
        <v>226</v>
      </c>
    </row>
    <row r="5" spans="1:8">
      <c r="A5" t="s">
        <v>211</v>
      </c>
    </row>
    <row r="8" spans="1:8">
      <c r="B8" t="s">
        <v>154</v>
      </c>
      <c r="C8" t="s">
        <v>190</v>
      </c>
      <c r="D8" t="s">
        <v>191</v>
      </c>
      <c r="G8" t="s">
        <v>212</v>
      </c>
    </row>
    <row r="9" spans="1:8">
      <c r="A9" t="s">
        <v>227</v>
      </c>
    </row>
    <row r="10" spans="1:8">
      <c r="A10" t="s">
        <v>228</v>
      </c>
    </row>
    <row r="11" spans="1:8">
      <c r="A11" t="s">
        <v>229</v>
      </c>
    </row>
    <row r="12" spans="1:8">
      <c r="A12" t="s">
        <v>230</v>
      </c>
    </row>
    <row r="13" spans="1:8">
      <c r="A13" t="s">
        <v>211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4B57-B896-FD47-A771-132E578B680C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EA62-372F-2342-86C8-2944385A5F98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AED6-106E-A445-8249-9E8027FB5D96}">
  <dimension ref="A1"/>
  <sheetViews>
    <sheetView workbookViewId="0">
      <selection activeCell="H27" sqref="H27"/>
    </sheetView>
  </sheetViews>
  <sheetFormatPr baseColWidth="10" defaultRowHeight="20"/>
  <sheetData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13A9-EBDB-2D44-876E-DF31C042C905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CB4F-EE41-834A-8D77-D8F1069B0B85}">
  <dimension ref="A1"/>
  <sheetViews>
    <sheetView workbookViewId="0">
      <selection activeCell="I29" sqref="I29"/>
    </sheetView>
  </sheetViews>
  <sheetFormatPr baseColWidth="10" defaultRowHeight="20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890D-957D-AD4A-B994-493F0641D684}">
  <dimension ref="A1"/>
  <sheetViews>
    <sheetView workbookViewId="0">
      <selection activeCell="D27" sqref="D27"/>
    </sheetView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VH VL</vt:lpstr>
      <vt:lpstr>Data</vt:lpstr>
      <vt:lpstr>Cys</vt:lpstr>
      <vt:lpstr>Lys</vt:lpstr>
      <vt:lpstr>Lys+Arg</vt:lpstr>
      <vt:lpstr>Asp+Glu</vt:lpstr>
      <vt:lpstr>Gly</vt:lpstr>
      <vt:lpstr>Pro</vt:lpstr>
      <vt:lpstr>Ser+Thr</vt:lpstr>
      <vt:lpstr>Ile+Leu+Val</vt:lpstr>
      <vt:lpstr>Phe+Trp+Tyr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2023-10-10T09:47:56Z</dcterms:created>
  <dcterms:modified xsi:type="dcterms:W3CDTF">2023-10-10T23:51:13Z</dcterms:modified>
</cp:coreProperties>
</file>